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общая папка\ГАЛОЧКИНА\Соц. помощь\"/>
    </mc:Choice>
  </mc:AlternateContent>
  <bookViews>
    <workbookView xWindow="240" yWindow="240" windowWidth="18840" windowHeight="11640"/>
  </bookViews>
  <sheets>
    <sheet name="новое 2" sheetId="8" r:id="rId1"/>
  </sheets>
  <definedNames>
    <definedName name="_xlnm.Print_Area" localSheetId="0">'новое 2'!$A$1:$K$97</definedName>
  </definedNames>
  <calcPr calcId="152511"/>
</workbook>
</file>

<file path=xl/calcChain.xml><?xml version="1.0" encoding="utf-8"?>
<calcChain xmlns="http://schemas.openxmlformats.org/spreadsheetml/2006/main">
  <c r="H19" i="8" l="1"/>
  <c r="H20" i="8"/>
  <c r="I20" i="8" s="1"/>
  <c r="H21" i="8"/>
  <c r="H22" i="8"/>
  <c r="I22" i="8" s="1"/>
  <c r="H23" i="8"/>
  <c r="H24" i="8"/>
  <c r="I24" i="8" s="1"/>
  <c r="H25" i="8"/>
  <c r="H26" i="8"/>
  <c r="I26" i="8" s="1"/>
  <c r="H27" i="8"/>
  <c r="I27" i="8" l="1"/>
  <c r="J27" i="8" s="1"/>
  <c r="I25" i="8"/>
  <c r="J25" i="8" s="1"/>
  <c r="I23" i="8"/>
  <c r="J23" i="8" s="1"/>
  <c r="I21" i="8"/>
  <c r="J21" i="8" s="1"/>
  <c r="I19" i="8"/>
  <c r="J19" i="8" s="1"/>
  <c r="J26" i="8"/>
  <c r="J24" i="8"/>
  <c r="J22" i="8"/>
  <c r="J20" i="8"/>
  <c r="I93" i="8"/>
  <c r="H93" i="8"/>
  <c r="H91" i="8"/>
  <c r="H90" i="8"/>
  <c r="I90" i="8" s="1"/>
  <c r="H89" i="8"/>
  <c r="I89" i="8" s="1"/>
  <c r="H88" i="8"/>
  <c r="I88" i="8" s="1"/>
  <c r="H87" i="8"/>
  <c r="H86" i="8"/>
  <c r="I86" i="8" s="1"/>
  <c r="H84" i="8"/>
  <c r="I84" i="8" s="1"/>
  <c r="H83" i="8"/>
  <c r="I83" i="8" s="1"/>
  <c r="H82" i="8"/>
  <c r="H81" i="8"/>
  <c r="I81" i="8" s="1"/>
  <c r="H80" i="8"/>
  <c r="I80" i="8" s="1"/>
  <c r="H79" i="8"/>
  <c r="I79" i="8" s="1"/>
  <c r="H78" i="8"/>
  <c r="H77" i="8"/>
  <c r="I77" i="8" s="1"/>
  <c r="H76" i="8"/>
  <c r="I76" i="8" s="1"/>
  <c r="H75" i="8"/>
  <c r="I75" i="8" s="1"/>
  <c r="H74" i="8"/>
  <c r="H73" i="8"/>
  <c r="I73" i="8" s="1"/>
  <c r="H72" i="8"/>
  <c r="I72" i="8" s="1"/>
  <c r="H71" i="8"/>
  <c r="I71" i="8" s="1"/>
  <c r="H70" i="8"/>
  <c r="H69" i="8"/>
  <c r="I69" i="8" s="1"/>
  <c r="H68" i="8"/>
  <c r="I68" i="8" s="1"/>
  <c r="H67" i="8"/>
  <c r="I67" i="8" s="1"/>
  <c r="H66" i="8"/>
  <c r="H65" i="8"/>
  <c r="H64" i="8"/>
  <c r="I64" i="8" s="1"/>
  <c r="H63" i="8"/>
  <c r="I63" i="8" s="1"/>
  <c r="H62" i="8"/>
  <c r="H61" i="8"/>
  <c r="I61" i="8" s="1"/>
  <c r="H60" i="8"/>
  <c r="I60" i="8" s="1"/>
  <c r="H59" i="8"/>
  <c r="I59" i="8" s="1"/>
  <c r="H57" i="8"/>
  <c r="H56" i="8"/>
  <c r="I56" i="8" s="1"/>
  <c r="H55" i="8"/>
  <c r="I55" i="8" s="1"/>
  <c r="H54" i="8"/>
  <c r="I54" i="8" s="1"/>
  <c r="H53" i="8"/>
  <c r="H52" i="8"/>
  <c r="I52" i="8" s="1"/>
  <c r="H51" i="8"/>
  <c r="I51" i="8" s="1"/>
  <c r="H50" i="8"/>
  <c r="I50" i="8" s="1"/>
  <c r="H49" i="8"/>
  <c r="H47" i="8"/>
  <c r="I47" i="8" s="1"/>
  <c r="H46" i="8"/>
  <c r="I46" i="8" s="1"/>
  <c r="H45" i="8"/>
  <c r="I45" i="8" s="1"/>
  <c r="H44" i="8"/>
  <c r="H43" i="8"/>
  <c r="I43" i="8" s="1"/>
  <c r="H42" i="8"/>
  <c r="I42" i="8" s="1"/>
  <c r="H41" i="8"/>
  <c r="I41" i="8" s="1"/>
  <c r="H40" i="8"/>
  <c r="I40" i="8" s="1"/>
  <c r="H39" i="8"/>
  <c r="I39" i="8" s="1"/>
  <c r="H38" i="8"/>
  <c r="H37" i="8"/>
  <c r="I37" i="8" s="1"/>
  <c r="H36" i="8"/>
  <c r="I36" i="8" s="1"/>
  <c r="H35" i="8"/>
  <c r="I35" i="8" s="1"/>
  <c r="H34" i="8"/>
  <c r="H33" i="8"/>
  <c r="I33" i="8" s="1"/>
  <c r="H32" i="8"/>
  <c r="I32" i="8" s="1"/>
  <c r="H31" i="8"/>
  <c r="I31" i="8" s="1"/>
  <c r="H30" i="8"/>
  <c r="H29" i="8"/>
  <c r="I29" i="8" s="1"/>
  <c r="H28" i="8"/>
  <c r="I28" i="8" s="1"/>
  <c r="H18" i="8"/>
  <c r="I18" i="8" s="1"/>
  <c r="H17" i="8"/>
  <c r="H16" i="8"/>
  <c r="I16" i="8" s="1"/>
  <c r="H15" i="8"/>
  <c r="I15" i="8" s="1"/>
  <c r="J42" i="8" l="1"/>
  <c r="I44" i="8"/>
  <c r="J44" i="8" s="1"/>
  <c r="J46" i="8"/>
  <c r="I49" i="8"/>
  <c r="J49" i="8" s="1"/>
  <c r="J51" i="8"/>
  <c r="I53" i="8"/>
  <c r="J53" i="8" s="1"/>
  <c r="J55" i="8"/>
  <c r="I57" i="8"/>
  <c r="J57" i="8" s="1"/>
  <c r="J60" i="8"/>
  <c r="I62" i="8"/>
  <c r="J62" i="8" s="1"/>
  <c r="J64" i="8"/>
  <c r="I66" i="8"/>
  <c r="J66" i="8" s="1"/>
  <c r="J68" i="8"/>
  <c r="I70" i="8"/>
  <c r="J70" i="8" s="1"/>
  <c r="J72" i="8"/>
  <c r="I74" i="8"/>
  <c r="J74" i="8" s="1"/>
  <c r="J76" i="8"/>
  <c r="I78" i="8"/>
  <c r="J78" i="8" s="1"/>
  <c r="J80" i="8"/>
  <c r="I82" i="8"/>
  <c r="J82" i="8" s="1"/>
  <c r="J84" i="8"/>
  <c r="I87" i="8"/>
  <c r="J87" i="8" s="1"/>
  <c r="J89" i="8"/>
  <c r="I91" i="8"/>
  <c r="J91" i="8" s="1"/>
  <c r="J93" i="8"/>
  <c r="J28" i="8"/>
  <c r="I30" i="8"/>
  <c r="J30" i="8" s="1"/>
  <c r="I34" i="8"/>
  <c r="J34" i="8" s="1"/>
  <c r="I38" i="8"/>
  <c r="J38" i="8" s="1"/>
  <c r="J40" i="8"/>
  <c r="I17" i="8"/>
  <c r="J17" i="8" s="1"/>
  <c r="J32" i="8"/>
  <c r="J36" i="8"/>
  <c r="J15" i="8"/>
  <c r="I65" i="8"/>
  <c r="J65" i="8" s="1"/>
  <c r="J16" i="8"/>
  <c r="J18" i="8"/>
  <c r="J29" i="8"/>
  <c r="J31" i="8"/>
  <c r="J33" i="8"/>
  <c r="J35" i="8"/>
  <c r="J37" i="8"/>
  <c r="J39" i="8"/>
  <c r="J41" i="8"/>
  <c r="J43" i="8"/>
  <c r="J45" i="8"/>
  <c r="J47" i="8"/>
  <c r="J50" i="8"/>
  <c r="J52" i="8"/>
  <c r="J54" i="8"/>
  <c r="J56" i="8"/>
  <c r="J59" i="8"/>
  <c r="J61" i="8"/>
  <c r="J63" i="8"/>
  <c r="J67" i="8"/>
  <c r="J69" i="8"/>
  <c r="J71" i="8"/>
  <c r="J73" i="8"/>
  <c r="J75" i="8"/>
  <c r="J77" i="8"/>
  <c r="J79" i="8"/>
  <c r="J81" i="8"/>
  <c r="J83" i="8"/>
  <c r="J86" i="8"/>
  <c r="J88" i="8"/>
  <c r="J90" i="8"/>
</calcChain>
</file>

<file path=xl/sharedStrings.xml><?xml version="1.0" encoding="utf-8"?>
<sst xmlns="http://schemas.openxmlformats.org/spreadsheetml/2006/main" count="188" uniqueCount="161">
  <si>
    <t xml:space="preserve">РАСЧЕТ </t>
  </si>
  <si>
    <t>№ п/п</t>
  </si>
  <si>
    <t>Наименование услуги</t>
  </si>
  <si>
    <t>Тариф за единицу, рублей</t>
  </si>
  <si>
    <t>Единица измерения</t>
  </si>
  <si>
    <t>Расчетный утвержденный тариф</t>
  </si>
  <si>
    <t>№ норматива</t>
  </si>
  <si>
    <t>100 кг</t>
  </si>
  <si>
    <t>Норма-тив времени на единицу измерения, чел.-мин.</t>
  </si>
  <si>
    <t>1.4</t>
  </si>
  <si>
    <t>10 кг</t>
  </si>
  <si>
    <t>1 м²</t>
  </si>
  <si>
    <t>1 м ²</t>
  </si>
  <si>
    <t>1. Социально - бытовые услуги:</t>
  </si>
  <si>
    <t>1.1</t>
  </si>
  <si>
    <t>1.2</t>
  </si>
  <si>
    <t>1.3</t>
  </si>
  <si>
    <t>1.5</t>
  </si>
  <si>
    <t>1.6</t>
  </si>
  <si>
    <t>1.7</t>
  </si>
  <si>
    <t>1.8</t>
  </si>
  <si>
    <t>1.9</t>
  </si>
  <si>
    <t>1.10</t>
  </si>
  <si>
    <t>1.11</t>
  </si>
  <si>
    <t>1.12</t>
  </si>
  <si>
    <t xml:space="preserve">на услуги, оказываемые Центрами на платной основе (утвержденных постановлением Министерства труда и социальной защиты Республики Беларусь от 23.06.2016 № 29)                                                                     </t>
  </si>
  <si>
    <t>НДС        20%</t>
  </si>
  <si>
    <t>Сумма         с НДС</t>
  </si>
  <si>
    <t>Утверждено</t>
  </si>
  <si>
    <t>учреждения «Дрибинский РЦСОН»</t>
  </si>
  <si>
    <t>приказом директора</t>
  </si>
  <si>
    <t>2.1</t>
  </si>
  <si>
    <t>2.2</t>
  </si>
  <si>
    <t>3.2</t>
  </si>
  <si>
    <t>3.3</t>
  </si>
  <si>
    <t>3.4</t>
  </si>
  <si>
    <t>3.1</t>
  </si>
  <si>
    <t>сдача стеклопосуды с доставкой на расстояние</t>
  </si>
  <si>
    <t>пешком до 500 м</t>
  </si>
  <si>
    <t>1 заказ весом до 7 кг</t>
  </si>
  <si>
    <t>на последующие 100 м пешком добавлять</t>
  </si>
  <si>
    <t>велосипедом до 500 м</t>
  </si>
  <si>
    <t>на последующие 100 м велосипедом добавлять</t>
  </si>
  <si>
    <t>подготовка жилых помещений для проведения ремонта</t>
  </si>
  <si>
    <t>10 единиц мебели</t>
  </si>
  <si>
    <t>монтаж экрана под ванну</t>
  </si>
  <si>
    <t>навеска на готовые крючки карнизов, вешалок, картин, др.</t>
  </si>
  <si>
    <t>чистка зеркал</t>
  </si>
  <si>
    <r>
      <t>1 м</t>
    </r>
    <r>
      <rPr>
        <sz val="11"/>
        <color theme="1"/>
        <rFont val="Arial"/>
        <family val="2"/>
        <charset val="204"/>
      </rPr>
      <t>²</t>
    </r>
  </si>
  <si>
    <t>сортировка и уборка вещей в шкафу (шкафная полка)</t>
  </si>
  <si>
    <t>без просушивания</t>
  </si>
  <si>
    <t>1 полка</t>
  </si>
  <si>
    <t>с развешиванием для просушивания на воздухе</t>
  </si>
  <si>
    <t>крепление марли, сетки на окна кнопками</t>
  </si>
  <si>
    <t>мытье противомоскитной сетки на окнах</t>
  </si>
  <si>
    <t>1.13</t>
  </si>
  <si>
    <t>мытье отопительных батарей</t>
  </si>
  <si>
    <t>1.14</t>
  </si>
  <si>
    <t>услуги по регулярной стирке, сушке, глажению постельного белья, одежды на дому у заказщика</t>
  </si>
  <si>
    <t>при централизованном водоснабжении без кипячения</t>
  </si>
  <si>
    <t>с кипячением</t>
  </si>
  <si>
    <t>при отсутствии централизованного водоснабжения без кипячения</t>
  </si>
  <si>
    <t>разовая очистка придомовой территории от снега после сильного снегопада</t>
  </si>
  <si>
    <t>10 м ²</t>
  </si>
  <si>
    <t>1 скл.м³</t>
  </si>
  <si>
    <t>укладка дров</t>
  </si>
  <si>
    <t>до 10 м</t>
  </si>
  <si>
    <t>до 20 м</t>
  </si>
  <si>
    <t>свыше 20 м</t>
  </si>
  <si>
    <t>оказание помощи в топке бани с подноской топлива</t>
  </si>
  <si>
    <t>весенне-летний период</t>
  </si>
  <si>
    <t>1 услуга</t>
  </si>
  <si>
    <t>осенне-зимний период</t>
  </si>
  <si>
    <t>2. Заготовка фруктов и овощей на зиму:</t>
  </si>
  <si>
    <t>консервирование овощей</t>
  </si>
  <si>
    <t>томаты, огурцы 3-х литровая тара</t>
  </si>
  <si>
    <t>перец литровая тара</t>
  </si>
  <si>
    <t>2.3</t>
  </si>
  <si>
    <t>квашение капусты</t>
  </si>
  <si>
    <t>2.4</t>
  </si>
  <si>
    <t>консервирование ягод и фруктов (компоты) в банки стеклянные</t>
  </si>
  <si>
    <t>ягоды</t>
  </si>
  <si>
    <t>5 кг</t>
  </si>
  <si>
    <t>яблоки</t>
  </si>
  <si>
    <t>вишни</t>
  </si>
  <si>
    <t>сливы</t>
  </si>
  <si>
    <t>2.5</t>
  </si>
  <si>
    <t>приготовление варенья</t>
  </si>
  <si>
    <t>приготовление соков из фруктов, ягод, овощей с помощью соковыжималки</t>
  </si>
  <si>
    <t>3 л</t>
  </si>
  <si>
    <t>3. Услуги по выполнению сельскохозяйственных работ:</t>
  </si>
  <si>
    <t>выборка картофеля из рядов после подпашки</t>
  </si>
  <si>
    <t>копание картофеля лопатой с отноской на расстояние до 20 м</t>
  </si>
  <si>
    <t>переноска картофеля в корзинах, ведрах на расстояние</t>
  </si>
  <si>
    <t>до 15 м</t>
  </si>
  <si>
    <t>до 30 м</t>
  </si>
  <si>
    <t>переборка лука перед посадкой и обрезка</t>
  </si>
  <si>
    <t>пасынкование растений</t>
  </si>
  <si>
    <t>100 шт</t>
  </si>
  <si>
    <t>обрезание, подвязывание к опоре овощных культур (растений)</t>
  </si>
  <si>
    <t>томаты</t>
  </si>
  <si>
    <t>огурцы</t>
  </si>
  <si>
    <t>перец</t>
  </si>
  <si>
    <t>уборка</t>
  </si>
  <si>
    <t>моркови</t>
  </si>
  <si>
    <t>свеклы</t>
  </si>
  <si>
    <t>томатов</t>
  </si>
  <si>
    <t>капусты</t>
  </si>
  <si>
    <t>огурцов</t>
  </si>
  <si>
    <t>лука</t>
  </si>
  <si>
    <t>чеснока</t>
  </si>
  <si>
    <t>редиса</t>
  </si>
  <si>
    <t>выборка укропа, салата, петрушки</t>
  </si>
  <si>
    <t>сбор урожая с плодовых деревьев и кустарников</t>
  </si>
  <si>
    <t>крыжовника, облепихи</t>
  </si>
  <si>
    <t>смородины</t>
  </si>
  <si>
    <t>яблок, груш</t>
  </si>
  <si>
    <t>вынос сорняков после уборки овощных культур</t>
  </si>
  <si>
    <t>до 50 м</t>
  </si>
  <si>
    <t>1 емкость весом до 7 кг</t>
  </si>
  <si>
    <t>до 200 м</t>
  </si>
  <si>
    <t xml:space="preserve"> свыше 200 м</t>
  </si>
  <si>
    <t>4. Уход за садовыми деревьями, кустарниками, цветниками:</t>
  </si>
  <si>
    <t>4.1</t>
  </si>
  <si>
    <t>побелка деревьев известью</t>
  </si>
  <si>
    <t>10 шт</t>
  </si>
  <si>
    <t>4.2</t>
  </si>
  <si>
    <t>посадка цветов</t>
  </si>
  <si>
    <t>летники</t>
  </si>
  <si>
    <t>луковичные</t>
  </si>
  <si>
    <t>4.3</t>
  </si>
  <si>
    <t>выкапывание многолетников</t>
  </si>
  <si>
    <t>4.5</t>
  </si>
  <si>
    <t>вырубка кустарников</t>
  </si>
  <si>
    <t>обрезка сучьев плодовых деревьев</t>
  </si>
  <si>
    <t>5. Ремонтно-строительные работы:</t>
  </si>
  <si>
    <t>5.1</t>
  </si>
  <si>
    <t>установка автономного пожарного извещателя</t>
  </si>
  <si>
    <t>с 01 января 2025 года</t>
  </si>
  <si>
    <t>1 шт</t>
  </si>
  <si>
    <t>мытье с помощью моющих средств</t>
  </si>
  <si>
    <t>дверь</t>
  </si>
  <si>
    <t>подоконник</t>
  </si>
  <si>
    <t>шкаф секционный полированый</t>
  </si>
  <si>
    <t>стол</t>
  </si>
  <si>
    <t>книжная полка</t>
  </si>
  <si>
    <t>стул</t>
  </si>
  <si>
    <t>стена</t>
  </si>
  <si>
    <t>потолок</t>
  </si>
  <si>
    <t>письменный</t>
  </si>
  <si>
    <t>телефонный, журнальный</t>
  </si>
  <si>
    <t>1 п.м</t>
  </si>
  <si>
    <t>1 кг</t>
  </si>
  <si>
    <t>3.5</t>
  </si>
  <si>
    <t>3.6</t>
  </si>
  <si>
    <t>3.7</t>
  </si>
  <si>
    <t>3.8</t>
  </si>
  <si>
    <t>3.9</t>
  </si>
  <si>
    <t>3.10</t>
  </si>
  <si>
    <t>4.4</t>
  </si>
  <si>
    <t>Приказ № 112  от 31.12.2024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</si>
</sst>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distributed" wrapText="1"/>
    </xf>
    <xf numFmtId="0" fontId="3" fillId="0" borderId="8" xfId="0" applyFont="1" applyBorder="1" applyAlignment="1">
      <alignment horizontal="left" vertical="distributed" wrapText="1"/>
    </xf>
    <xf numFmtId="0" fontId="3" fillId="0" borderId="6" xfId="0" applyFont="1" applyBorder="1" applyAlignment="1">
      <alignment horizontal="justify" vertical="distributed" wrapText="1"/>
    </xf>
    <xf numFmtId="0" fontId="3" fillId="0" borderId="8" xfId="0" applyFont="1" applyBorder="1" applyAlignment="1">
      <alignment horizontal="justify" vertical="distributed" wrapText="1"/>
    </xf>
    <xf numFmtId="0" fontId="3" fillId="0" borderId="6" xfId="0" applyFont="1" applyBorder="1" applyAlignment="1">
      <alignment horizontal="left" vertical="distributed"/>
    </xf>
    <xf numFmtId="0" fontId="3" fillId="0" borderId="8" xfId="0" applyFont="1" applyBorder="1" applyAlignment="1">
      <alignment horizontal="left" vertical="distributed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zoomScaleNormal="100" workbookViewId="0">
      <selection activeCell="G96" sqref="A96:G96"/>
    </sheetView>
  </sheetViews>
  <sheetFormatPr defaultRowHeight="15" x14ac:dyDescent="0.2"/>
  <cols>
    <col min="1" max="1" width="4.77734375" customWidth="1"/>
    <col min="2" max="2" width="12.6640625" customWidth="1"/>
    <col min="3" max="3" width="6.21875" customWidth="1"/>
    <col min="4" max="4" width="12" customWidth="1"/>
    <col min="5" max="5" width="8" customWidth="1"/>
    <col min="6" max="6" width="8.33203125" customWidth="1"/>
    <col min="8" max="8" width="7" customWidth="1"/>
    <col min="9" max="9" width="5.77734375" customWidth="1"/>
    <col min="10" max="10" width="6.21875" customWidth="1"/>
    <col min="11" max="11" width="7.88671875" customWidth="1"/>
  </cols>
  <sheetData>
    <row r="1" spans="1:11" ht="19.5" x14ac:dyDescent="0.3">
      <c r="A1" s="3"/>
      <c r="B1" s="4"/>
      <c r="C1" s="4"/>
      <c r="G1" s="17" t="s">
        <v>28</v>
      </c>
      <c r="H1" s="18"/>
      <c r="I1" s="18"/>
      <c r="J1" s="18"/>
      <c r="K1" s="19"/>
    </row>
    <row r="2" spans="1:11" ht="19.5" x14ac:dyDescent="0.3">
      <c r="A2" s="3"/>
      <c r="B2" s="4"/>
      <c r="C2" s="4"/>
      <c r="G2" s="17" t="s">
        <v>30</v>
      </c>
      <c r="H2" s="18"/>
      <c r="I2" s="18"/>
      <c r="J2" s="18"/>
      <c r="K2" s="19"/>
    </row>
    <row r="3" spans="1:11" ht="19.5" x14ac:dyDescent="0.3">
      <c r="A3" s="3"/>
      <c r="B3" s="4"/>
      <c r="C3" s="4"/>
      <c r="G3" s="17" t="s">
        <v>29</v>
      </c>
      <c r="H3" s="18"/>
      <c r="I3" s="18"/>
      <c r="J3" s="18"/>
      <c r="K3" s="19"/>
    </row>
    <row r="4" spans="1:11" ht="19.5" x14ac:dyDescent="0.3">
      <c r="A4" s="3"/>
      <c r="B4" s="4"/>
      <c r="C4" s="4"/>
      <c r="G4" s="17" t="s">
        <v>160</v>
      </c>
      <c r="H4" s="18"/>
      <c r="I4" s="18"/>
      <c r="J4" s="18"/>
      <c r="K4" s="19"/>
    </row>
    <row r="5" spans="1:11" ht="19.5" x14ac:dyDescent="0.3">
      <c r="A5" s="3"/>
      <c r="B5" s="4"/>
      <c r="C5" s="4"/>
      <c r="G5" s="17"/>
      <c r="H5" s="18"/>
      <c r="I5" s="18"/>
      <c r="J5" s="18"/>
      <c r="K5" s="19"/>
    </row>
    <row r="6" spans="1:11" ht="19.5" x14ac:dyDescent="0.3">
      <c r="A6" s="1"/>
      <c r="G6" s="20"/>
      <c r="H6" s="19"/>
      <c r="I6" s="19"/>
      <c r="J6" s="19"/>
      <c r="K6" s="19"/>
    </row>
    <row r="7" spans="1:11" ht="20.25" x14ac:dyDescent="0.3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41.25" customHeight="1" x14ac:dyDescent="0.2">
      <c r="A8" s="52" t="s">
        <v>25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20.25" x14ac:dyDescent="0.2">
      <c r="A9" s="53" t="s">
        <v>138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18.7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8.75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63.75" x14ac:dyDescent="0.2">
      <c r="A12" s="12" t="s">
        <v>1</v>
      </c>
      <c r="B12" s="54" t="s">
        <v>2</v>
      </c>
      <c r="C12" s="54"/>
      <c r="D12" s="54"/>
      <c r="E12" s="12" t="s">
        <v>4</v>
      </c>
      <c r="F12" s="12" t="s">
        <v>8</v>
      </c>
      <c r="G12" s="12" t="s">
        <v>5</v>
      </c>
      <c r="H12" s="12" t="s">
        <v>3</v>
      </c>
      <c r="I12" s="12" t="s">
        <v>26</v>
      </c>
      <c r="J12" s="12" t="s">
        <v>27</v>
      </c>
      <c r="K12" s="12" t="s">
        <v>6</v>
      </c>
    </row>
    <row r="13" spans="1:11" x14ac:dyDescent="0.2">
      <c r="A13" s="11">
        <v>1</v>
      </c>
      <c r="B13" s="47">
        <v>2</v>
      </c>
      <c r="C13" s="47"/>
      <c r="D13" s="47"/>
      <c r="E13" s="11">
        <v>3</v>
      </c>
      <c r="F13" s="11">
        <v>4</v>
      </c>
      <c r="G13" s="11">
        <v>5</v>
      </c>
      <c r="H13" s="11">
        <v>6</v>
      </c>
      <c r="I13" s="11">
        <v>7</v>
      </c>
      <c r="J13" s="11">
        <v>8</v>
      </c>
      <c r="K13" s="11">
        <v>9</v>
      </c>
    </row>
    <row r="14" spans="1:11" x14ac:dyDescent="0.2">
      <c r="A14" s="31" t="s">
        <v>13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</row>
    <row r="15" spans="1:11" x14ac:dyDescent="0.2">
      <c r="A15" s="59" t="s">
        <v>14</v>
      </c>
      <c r="B15" s="72" t="s">
        <v>37</v>
      </c>
      <c r="C15" s="28" t="s">
        <v>38</v>
      </c>
      <c r="D15" s="30"/>
      <c r="E15" s="39" t="s">
        <v>39</v>
      </c>
      <c r="F15" s="8">
        <v>32.4</v>
      </c>
      <c r="G15" s="5">
        <v>0.1</v>
      </c>
      <c r="H15" s="5">
        <f>SUM(G15*F15,0)</f>
        <v>3.24</v>
      </c>
      <c r="I15" s="5">
        <f>ROUND(H15*20/100,2)</f>
        <v>0.65</v>
      </c>
      <c r="J15" s="26">
        <f>H15+I15</f>
        <v>3.89</v>
      </c>
      <c r="K15" s="8">
        <v>270</v>
      </c>
    </row>
    <row r="16" spans="1:11" x14ac:dyDescent="0.2">
      <c r="A16" s="65"/>
      <c r="B16" s="73"/>
      <c r="C16" s="28" t="s">
        <v>40</v>
      </c>
      <c r="D16" s="30"/>
      <c r="E16" s="40"/>
      <c r="F16" s="8">
        <v>2</v>
      </c>
      <c r="G16" s="5">
        <v>0.1</v>
      </c>
      <c r="H16" s="5">
        <f t="shared" ref="H16:H41" si="0">SUM(G16*F16,0)</f>
        <v>0.2</v>
      </c>
      <c r="I16" s="5">
        <f t="shared" ref="I16:I36" si="1">ROUND(H16*20/100,2)</f>
        <v>0.04</v>
      </c>
      <c r="J16" s="26">
        <f t="shared" ref="J16:J27" si="2">H16+I16</f>
        <v>0.24000000000000002</v>
      </c>
      <c r="K16" s="8">
        <v>271</v>
      </c>
    </row>
    <row r="17" spans="1:11" x14ac:dyDescent="0.2">
      <c r="A17" s="65"/>
      <c r="B17" s="73"/>
      <c r="C17" s="28" t="s">
        <v>41</v>
      </c>
      <c r="D17" s="30"/>
      <c r="E17" s="40"/>
      <c r="F17" s="8">
        <v>25.9</v>
      </c>
      <c r="G17" s="5">
        <v>0.1</v>
      </c>
      <c r="H17" s="5">
        <f t="shared" si="0"/>
        <v>2.59</v>
      </c>
      <c r="I17" s="5">
        <f t="shared" si="1"/>
        <v>0.52</v>
      </c>
      <c r="J17" s="26">
        <f t="shared" si="2"/>
        <v>3.11</v>
      </c>
      <c r="K17" s="8">
        <v>272</v>
      </c>
    </row>
    <row r="18" spans="1:11" x14ac:dyDescent="0.2">
      <c r="A18" s="60"/>
      <c r="B18" s="84"/>
      <c r="C18" s="28" t="s">
        <v>42</v>
      </c>
      <c r="D18" s="30"/>
      <c r="E18" s="41"/>
      <c r="F18" s="8">
        <v>0.7</v>
      </c>
      <c r="G18" s="5">
        <v>0.1</v>
      </c>
      <c r="H18" s="5">
        <f t="shared" si="0"/>
        <v>6.9999999999999993E-2</v>
      </c>
      <c r="I18" s="5">
        <f t="shared" si="1"/>
        <v>0.01</v>
      </c>
      <c r="J18" s="26">
        <f t="shared" si="2"/>
        <v>7.9999999999999988E-2</v>
      </c>
      <c r="K18" s="8">
        <v>273</v>
      </c>
    </row>
    <row r="19" spans="1:11" x14ac:dyDescent="0.2">
      <c r="A19" s="59" t="s">
        <v>15</v>
      </c>
      <c r="B19" s="72" t="s">
        <v>140</v>
      </c>
      <c r="C19" s="28" t="s">
        <v>141</v>
      </c>
      <c r="D19" s="30"/>
      <c r="E19" s="16" t="s">
        <v>48</v>
      </c>
      <c r="F19" s="16">
        <v>3.6</v>
      </c>
      <c r="G19" s="5">
        <v>0.1</v>
      </c>
      <c r="H19" s="5">
        <f t="shared" si="0"/>
        <v>0.36000000000000004</v>
      </c>
      <c r="I19" s="5">
        <f t="shared" si="1"/>
        <v>7.0000000000000007E-2</v>
      </c>
      <c r="J19" s="26">
        <f t="shared" si="2"/>
        <v>0.43000000000000005</v>
      </c>
      <c r="K19" s="16">
        <v>274</v>
      </c>
    </row>
    <row r="20" spans="1:11" x14ac:dyDescent="0.2">
      <c r="A20" s="65"/>
      <c r="B20" s="73"/>
      <c r="C20" s="28" t="s">
        <v>142</v>
      </c>
      <c r="D20" s="30"/>
      <c r="E20" s="16" t="s">
        <v>48</v>
      </c>
      <c r="F20" s="16">
        <v>2.4</v>
      </c>
      <c r="G20" s="5">
        <v>0.1</v>
      </c>
      <c r="H20" s="5">
        <f t="shared" si="0"/>
        <v>0.24</v>
      </c>
      <c r="I20" s="5">
        <f t="shared" si="1"/>
        <v>0.05</v>
      </c>
      <c r="J20" s="26">
        <f t="shared" si="2"/>
        <v>0.28999999999999998</v>
      </c>
      <c r="K20" s="16">
        <v>275</v>
      </c>
    </row>
    <row r="21" spans="1:11" ht="34.5" customHeight="1" x14ac:dyDescent="0.2">
      <c r="A21" s="65"/>
      <c r="B21" s="73"/>
      <c r="C21" s="28" t="s">
        <v>143</v>
      </c>
      <c r="D21" s="30"/>
      <c r="E21" s="14" t="s">
        <v>151</v>
      </c>
      <c r="F21" s="16">
        <v>2.4</v>
      </c>
      <c r="G21" s="5">
        <v>0.1</v>
      </c>
      <c r="H21" s="5">
        <f t="shared" si="0"/>
        <v>0.24</v>
      </c>
      <c r="I21" s="5">
        <f t="shared" si="1"/>
        <v>0.05</v>
      </c>
      <c r="J21" s="26">
        <f t="shared" si="2"/>
        <v>0.28999999999999998</v>
      </c>
      <c r="K21" s="16">
        <v>276</v>
      </c>
    </row>
    <row r="22" spans="1:11" x14ac:dyDescent="0.2">
      <c r="A22" s="65"/>
      <c r="B22" s="73"/>
      <c r="C22" s="72" t="s">
        <v>144</v>
      </c>
      <c r="D22" s="15" t="s">
        <v>149</v>
      </c>
      <c r="E22" s="14" t="s">
        <v>139</v>
      </c>
      <c r="F22" s="16">
        <v>2.4</v>
      </c>
      <c r="G22" s="5">
        <v>0.1</v>
      </c>
      <c r="H22" s="5">
        <f t="shared" si="0"/>
        <v>0.24</v>
      </c>
      <c r="I22" s="5">
        <f t="shared" si="1"/>
        <v>0.05</v>
      </c>
      <c r="J22" s="26">
        <f t="shared" si="2"/>
        <v>0.28999999999999998</v>
      </c>
      <c r="K22" s="16">
        <v>277</v>
      </c>
    </row>
    <row r="23" spans="1:11" ht="30" x14ac:dyDescent="0.2">
      <c r="A23" s="65"/>
      <c r="B23" s="73"/>
      <c r="C23" s="84"/>
      <c r="D23" s="15" t="s">
        <v>150</v>
      </c>
      <c r="E23" s="14" t="s">
        <v>139</v>
      </c>
      <c r="F23" s="16">
        <v>1.2</v>
      </c>
      <c r="G23" s="5">
        <v>0.1</v>
      </c>
      <c r="H23" s="5">
        <f t="shared" si="0"/>
        <v>0.12</v>
      </c>
      <c r="I23" s="5">
        <f t="shared" si="1"/>
        <v>0.02</v>
      </c>
      <c r="J23" s="26">
        <f t="shared" si="2"/>
        <v>0.13999999999999999</v>
      </c>
      <c r="K23" s="16">
        <v>278</v>
      </c>
    </row>
    <row r="24" spans="1:11" ht="18" customHeight="1" x14ac:dyDescent="0.2">
      <c r="A24" s="65"/>
      <c r="B24" s="73"/>
      <c r="C24" s="28" t="s">
        <v>145</v>
      </c>
      <c r="D24" s="30"/>
      <c r="E24" s="14" t="s">
        <v>139</v>
      </c>
      <c r="F24" s="16">
        <v>1.2</v>
      </c>
      <c r="G24" s="5">
        <v>0.1</v>
      </c>
      <c r="H24" s="5">
        <f t="shared" si="0"/>
        <v>0.12</v>
      </c>
      <c r="I24" s="5">
        <f t="shared" si="1"/>
        <v>0.02</v>
      </c>
      <c r="J24" s="26">
        <f t="shared" si="2"/>
        <v>0.13999999999999999</v>
      </c>
      <c r="K24" s="16">
        <v>279</v>
      </c>
    </row>
    <row r="25" spans="1:11" x14ac:dyDescent="0.2">
      <c r="A25" s="65"/>
      <c r="B25" s="73"/>
      <c r="C25" s="28" t="s">
        <v>146</v>
      </c>
      <c r="D25" s="30"/>
      <c r="E25" s="14" t="s">
        <v>139</v>
      </c>
      <c r="F25" s="16">
        <v>1.2</v>
      </c>
      <c r="G25" s="5">
        <v>0.1</v>
      </c>
      <c r="H25" s="5">
        <f t="shared" si="0"/>
        <v>0.12</v>
      </c>
      <c r="I25" s="5">
        <f t="shared" si="1"/>
        <v>0.02</v>
      </c>
      <c r="J25" s="26">
        <f t="shared" si="2"/>
        <v>0.13999999999999999</v>
      </c>
      <c r="K25" s="16">
        <v>280</v>
      </c>
    </row>
    <row r="26" spans="1:11" x14ac:dyDescent="0.2">
      <c r="A26" s="65"/>
      <c r="B26" s="73"/>
      <c r="C26" s="28" t="s">
        <v>147</v>
      </c>
      <c r="D26" s="30"/>
      <c r="E26" s="16" t="s">
        <v>48</v>
      </c>
      <c r="F26" s="16">
        <v>2.4</v>
      </c>
      <c r="G26" s="5">
        <v>0.1</v>
      </c>
      <c r="H26" s="5">
        <f t="shared" si="0"/>
        <v>0.24</v>
      </c>
      <c r="I26" s="5">
        <f t="shared" si="1"/>
        <v>0.05</v>
      </c>
      <c r="J26" s="26">
        <f t="shared" si="2"/>
        <v>0.28999999999999998</v>
      </c>
      <c r="K26" s="16">
        <v>281</v>
      </c>
    </row>
    <row r="27" spans="1:11" x14ac:dyDescent="0.2">
      <c r="A27" s="60"/>
      <c r="B27" s="84"/>
      <c r="C27" s="28" t="s">
        <v>148</v>
      </c>
      <c r="D27" s="30"/>
      <c r="E27" s="16" t="s">
        <v>48</v>
      </c>
      <c r="F27" s="16">
        <v>3.6</v>
      </c>
      <c r="G27" s="5">
        <v>0.1</v>
      </c>
      <c r="H27" s="5">
        <f t="shared" si="0"/>
        <v>0.36000000000000004</v>
      </c>
      <c r="I27" s="5">
        <f t="shared" si="1"/>
        <v>7.0000000000000007E-2</v>
      </c>
      <c r="J27" s="26">
        <f t="shared" si="2"/>
        <v>0.43000000000000005</v>
      </c>
      <c r="K27" s="16">
        <v>282</v>
      </c>
    </row>
    <row r="28" spans="1:11" ht="30" x14ac:dyDescent="0.2">
      <c r="A28" s="22" t="s">
        <v>16</v>
      </c>
      <c r="B28" s="28" t="s">
        <v>43</v>
      </c>
      <c r="C28" s="29"/>
      <c r="D28" s="30"/>
      <c r="E28" s="10" t="s">
        <v>44</v>
      </c>
      <c r="F28" s="8">
        <v>46.2</v>
      </c>
      <c r="G28" s="5">
        <v>0.1</v>
      </c>
      <c r="H28" s="5">
        <f t="shared" si="0"/>
        <v>4.62</v>
      </c>
      <c r="I28" s="5">
        <f>ROUND(H28*20/100,2)</f>
        <v>0.92</v>
      </c>
      <c r="J28" s="26">
        <f>H28+I28</f>
        <v>5.54</v>
      </c>
      <c r="K28" s="8">
        <v>285</v>
      </c>
    </row>
    <row r="29" spans="1:11" x14ac:dyDescent="0.2">
      <c r="A29" s="59" t="s">
        <v>9</v>
      </c>
      <c r="B29" s="63" t="s">
        <v>45</v>
      </c>
      <c r="C29" s="91"/>
      <c r="D29" s="64"/>
      <c r="E29" s="39" t="s">
        <v>139</v>
      </c>
      <c r="F29" s="8">
        <v>9.6</v>
      </c>
      <c r="G29" s="5">
        <v>0.1</v>
      </c>
      <c r="H29" s="5">
        <f t="shared" si="0"/>
        <v>0.96</v>
      </c>
      <c r="I29" s="5">
        <f t="shared" si="1"/>
        <v>0.19</v>
      </c>
      <c r="J29" s="26">
        <f t="shared" ref="J29:J47" si="3">H29+I29</f>
        <v>1.1499999999999999</v>
      </c>
      <c r="K29" s="8">
        <v>286</v>
      </c>
    </row>
    <row r="30" spans="1:11" x14ac:dyDescent="0.2">
      <c r="A30" s="60"/>
      <c r="B30" s="76"/>
      <c r="C30" s="92"/>
      <c r="D30" s="77"/>
      <c r="E30" s="41"/>
      <c r="F30" s="8">
        <v>20.399999999999999</v>
      </c>
      <c r="G30" s="5">
        <v>0.1</v>
      </c>
      <c r="H30" s="5">
        <f t="shared" si="0"/>
        <v>2.04</v>
      </c>
      <c r="I30" s="5">
        <f t="shared" si="1"/>
        <v>0.41</v>
      </c>
      <c r="J30" s="26">
        <f t="shared" si="3"/>
        <v>2.4500000000000002</v>
      </c>
      <c r="K30" s="8">
        <v>203</v>
      </c>
    </row>
    <row r="31" spans="1:11" x14ac:dyDescent="0.2">
      <c r="A31" s="22" t="s">
        <v>17</v>
      </c>
      <c r="B31" s="28" t="s">
        <v>46</v>
      </c>
      <c r="C31" s="29"/>
      <c r="D31" s="30"/>
      <c r="E31" s="10" t="s">
        <v>139</v>
      </c>
      <c r="F31" s="8">
        <v>4.8</v>
      </c>
      <c r="G31" s="5">
        <v>0.1</v>
      </c>
      <c r="H31" s="5">
        <f>SUM(G31*F31,0)</f>
        <v>0.48</v>
      </c>
      <c r="I31" s="5">
        <f t="shared" si="1"/>
        <v>0.1</v>
      </c>
      <c r="J31" s="26">
        <f t="shared" si="3"/>
        <v>0.57999999999999996</v>
      </c>
      <c r="K31" s="8">
        <v>287</v>
      </c>
    </row>
    <row r="32" spans="1:11" x14ac:dyDescent="0.2">
      <c r="A32" s="21" t="s">
        <v>18</v>
      </c>
      <c r="B32" s="43" t="s">
        <v>47</v>
      </c>
      <c r="C32" s="43"/>
      <c r="D32" s="43"/>
      <c r="E32" s="8" t="s">
        <v>48</v>
      </c>
      <c r="F32" s="8">
        <v>4.8</v>
      </c>
      <c r="G32" s="5">
        <v>0.1</v>
      </c>
      <c r="H32" s="5">
        <f t="shared" si="0"/>
        <v>0.48</v>
      </c>
      <c r="I32" s="5">
        <f t="shared" si="1"/>
        <v>0.1</v>
      </c>
      <c r="J32" s="26">
        <f t="shared" si="3"/>
        <v>0.57999999999999996</v>
      </c>
      <c r="K32" s="10">
        <v>297</v>
      </c>
    </row>
    <row r="33" spans="1:11" x14ac:dyDescent="0.2">
      <c r="A33" s="59" t="s">
        <v>19</v>
      </c>
      <c r="B33" s="35" t="s">
        <v>49</v>
      </c>
      <c r="C33" s="28" t="s">
        <v>50</v>
      </c>
      <c r="D33" s="30"/>
      <c r="E33" s="39" t="s">
        <v>51</v>
      </c>
      <c r="F33" s="8">
        <v>10.8</v>
      </c>
      <c r="G33" s="5">
        <v>0.1</v>
      </c>
      <c r="H33" s="5">
        <f t="shared" si="0"/>
        <v>1.08</v>
      </c>
      <c r="I33" s="5">
        <f t="shared" si="1"/>
        <v>0.22</v>
      </c>
      <c r="J33" s="26">
        <f t="shared" si="3"/>
        <v>1.3</v>
      </c>
      <c r="K33" s="8">
        <v>299</v>
      </c>
    </row>
    <row r="34" spans="1:11" ht="30.75" customHeight="1" x14ac:dyDescent="0.2">
      <c r="A34" s="60"/>
      <c r="B34" s="36"/>
      <c r="C34" s="28" t="s">
        <v>52</v>
      </c>
      <c r="D34" s="30"/>
      <c r="E34" s="41"/>
      <c r="F34" s="8">
        <v>19.8</v>
      </c>
      <c r="G34" s="5">
        <v>0.1</v>
      </c>
      <c r="H34" s="5">
        <f t="shared" si="0"/>
        <v>1.9800000000000002</v>
      </c>
      <c r="I34" s="5">
        <f t="shared" si="1"/>
        <v>0.4</v>
      </c>
      <c r="J34" s="26">
        <f t="shared" si="3"/>
        <v>2.3800000000000003</v>
      </c>
      <c r="K34" s="8">
        <v>300</v>
      </c>
    </row>
    <row r="35" spans="1:11" x14ac:dyDescent="0.2">
      <c r="A35" s="22" t="s">
        <v>20</v>
      </c>
      <c r="B35" s="28" t="s">
        <v>53</v>
      </c>
      <c r="C35" s="29"/>
      <c r="D35" s="30"/>
      <c r="E35" s="8" t="s">
        <v>48</v>
      </c>
      <c r="F35" s="8">
        <v>10.199999999999999</v>
      </c>
      <c r="G35" s="5">
        <v>0.1</v>
      </c>
      <c r="H35" s="5">
        <f t="shared" si="0"/>
        <v>1.02</v>
      </c>
      <c r="I35" s="5">
        <f t="shared" si="1"/>
        <v>0.2</v>
      </c>
      <c r="J35" s="26">
        <f t="shared" si="3"/>
        <v>1.22</v>
      </c>
      <c r="K35" s="8">
        <v>301</v>
      </c>
    </row>
    <row r="36" spans="1:11" x14ac:dyDescent="0.2">
      <c r="A36" s="21" t="s">
        <v>21</v>
      </c>
      <c r="B36" s="43" t="s">
        <v>54</v>
      </c>
      <c r="C36" s="43"/>
      <c r="D36" s="43"/>
      <c r="E36" s="8" t="s">
        <v>11</v>
      </c>
      <c r="F36" s="8">
        <v>3</v>
      </c>
      <c r="G36" s="5">
        <v>0.1</v>
      </c>
      <c r="H36" s="5">
        <f t="shared" si="0"/>
        <v>0.30000000000000004</v>
      </c>
      <c r="I36" s="5">
        <f t="shared" si="1"/>
        <v>0.06</v>
      </c>
      <c r="J36" s="26">
        <f t="shared" si="3"/>
        <v>0.36000000000000004</v>
      </c>
      <c r="K36" s="10">
        <v>302</v>
      </c>
    </row>
    <row r="37" spans="1:11" x14ac:dyDescent="0.2">
      <c r="A37" s="23" t="s">
        <v>22</v>
      </c>
      <c r="B37" s="44" t="s">
        <v>56</v>
      </c>
      <c r="C37" s="45"/>
      <c r="D37" s="46"/>
      <c r="E37" s="10" t="s">
        <v>151</v>
      </c>
      <c r="F37" s="5">
        <v>13.2</v>
      </c>
      <c r="G37" s="5">
        <v>0.1</v>
      </c>
      <c r="H37" s="5">
        <f t="shared" si="0"/>
        <v>1.32</v>
      </c>
      <c r="I37" s="5">
        <f>ROUND(H37*20/100,2)</f>
        <v>0.26</v>
      </c>
      <c r="J37" s="26">
        <f t="shared" si="3"/>
        <v>1.58</v>
      </c>
      <c r="K37" s="8">
        <v>306</v>
      </c>
    </row>
    <row r="38" spans="1:11" ht="47.25" customHeight="1" x14ac:dyDescent="0.2">
      <c r="A38" s="59" t="s">
        <v>23</v>
      </c>
      <c r="B38" s="72" t="s">
        <v>58</v>
      </c>
      <c r="C38" s="85" t="s">
        <v>59</v>
      </c>
      <c r="D38" s="86"/>
      <c r="E38" s="39" t="s">
        <v>152</v>
      </c>
      <c r="F38" s="5">
        <v>59.4</v>
      </c>
      <c r="G38" s="5">
        <v>0.1</v>
      </c>
      <c r="H38" s="5">
        <f t="shared" si="0"/>
        <v>5.94</v>
      </c>
      <c r="I38" s="5">
        <f>ROUND(H38*0/100,2)</f>
        <v>0</v>
      </c>
      <c r="J38" s="26">
        <f t="shared" si="3"/>
        <v>5.94</v>
      </c>
      <c r="K38" s="8">
        <v>307</v>
      </c>
    </row>
    <row r="39" spans="1:11" x14ac:dyDescent="0.2">
      <c r="A39" s="65"/>
      <c r="B39" s="73"/>
      <c r="C39" s="87" t="s">
        <v>60</v>
      </c>
      <c r="D39" s="88"/>
      <c r="E39" s="40"/>
      <c r="F39" s="5">
        <v>74.400000000000006</v>
      </c>
      <c r="G39" s="5">
        <v>0.1</v>
      </c>
      <c r="H39" s="5">
        <f t="shared" si="0"/>
        <v>7.4400000000000013</v>
      </c>
      <c r="I39" s="5">
        <f t="shared" ref="I39:I41" si="4">ROUND(H39*0/100,2)</f>
        <v>0</v>
      </c>
      <c r="J39" s="26">
        <f t="shared" si="3"/>
        <v>7.4400000000000013</v>
      </c>
      <c r="K39" s="8">
        <v>308</v>
      </c>
    </row>
    <row r="40" spans="1:11" ht="45" customHeight="1" x14ac:dyDescent="0.2">
      <c r="A40" s="65"/>
      <c r="B40" s="73"/>
      <c r="C40" s="89" t="s">
        <v>61</v>
      </c>
      <c r="D40" s="90"/>
      <c r="E40" s="40"/>
      <c r="F40" s="5">
        <v>63.6</v>
      </c>
      <c r="G40" s="5">
        <v>0.1</v>
      </c>
      <c r="H40" s="5">
        <f t="shared" si="0"/>
        <v>6.36</v>
      </c>
      <c r="I40" s="5">
        <f t="shared" si="4"/>
        <v>0</v>
      </c>
      <c r="J40" s="26">
        <f t="shared" si="3"/>
        <v>6.36</v>
      </c>
      <c r="K40" s="8">
        <v>309</v>
      </c>
    </row>
    <row r="41" spans="1:11" x14ac:dyDescent="0.2">
      <c r="A41" s="60"/>
      <c r="B41" s="84"/>
      <c r="C41" s="87" t="s">
        <v>60</v>
      </c>
      <c r="D41" s="88"/>
      <c r="E41" s="41"/>
      <c r="F41" s="5">
        <v>88.8</v>
      </c>
      <c r="G41" s="5">
        <v>0.1</v>
      </c>
      <c r="H41" s="5">
        <f t="shared" si="0"/>
        <v>8.8800000000000008</v>
      </c>
      <c r="I41" s="5">
        <f t="shared" si="4"/>
        <v>0</v>
      </c>
      <c r="J41" s="26">
        <f t="shared" si="3"/>
        <v>8.8800000000000008</v>
      </c>
      <c r="K41" s="8">
        <v>310</v>
      </c>
    </row>
    <row r="42" spans="1:11" ht="32.25" customHeight="1" x14ac:dyDescent="0.2">
      <c r="A42" s="21" t="s">
        <v>24</v>
      </c>
      <c r="B42" s="28" t="s">
        <v>62</v>
      </c>
      <c r="C42" s="29"/>
      <c r="D42" s="30"/>
      <c r="E42" s="8" t="s">
        <v>63</v>
      </c>
      <c r="F42" s="5">
        <v>20</v>
      </c>
      <c r="G42" s="5">
        <v>0.1</v>
      </c>
      <c r="H42" s="5">
        <f t="shared" ref="H42:H47" si="5">SUM(G42*F42,0)</f>
        <v>2</v>
      </c>
      <c r="I42" s="5">
        <f>ROUND(H42*20/100,2)</f>
        <v>0.4</v>
      </c>
      <c r="J42" s="26">
        <f t="shared" si="3"/>
        <v>2.4</v>
      </c>
      <c r="K42" s="8">
        <v>311</v>
      </c>
    </row>
    <row r="43" spans="1:11" x14ac:dyDescent="0.2">
      <c r="A43" s="59" t="s">
        <v>55</v>
      </c>
      <c r="B43" s="63" t="s">
        <v>65</v>
      </c>
      <c r="C43" s="64"/>
      <c r="D43" s="7" t="s">
        <v>66</v>
      </c>
      <c r="E43" s="39" t="s">
        <v>64</v>
      </c>
      <c r="F43" s="8">
        <v>28.2</v>
      </c>
      <c r="G43" s="5">
        <v>0.1</v>
      </c>
      <c r="H43" s="5">
        <f t="shared" si="5"/>
        <v>2.8200000000000003</v>
      </c>
      <c r="I43" s="5">
        <f t="shared" ref="I43:I57" si="6">ROUND(H43*20/100,2)</f>
        <v>0.56000000000000005</v>
      </c>
      <c r="J43" s="26">
        <f t="shared" si="3"/>
        <v>3.3800000000000003</v>
      </c>
      <c r="K43" s="8">
        <v>317</v>
      </c>
    </row>
    <row r="44" spans="1:11" x14ac:dyDescent="0.2">
      <c r="A44" s="65"/>
      <c r="B44" s="74"/>
      <c r="C44" s="75"/>
      <c r="D44" s="7" t="s">
        <v>67</v>
      </c>
      <c r="E44" s="40"/>
      <c r="F44" s="5">
        <v>44.4</v>
      </c>
      <c r="G44" s="5">
        <v>0.1</v>
      </c>
      <c r="H44" s="5">
        <f t="shared" si="5"/>
        <v>4.4400000000000004</v>
      </c>
      <c r="I44" s="5">
        <f t="shared" si="6"/>
        <v>0.89</v>
      </c>
      <c r="J44" s="26">
        <f t="shared" si="3"/>
        <v>5.33</v>
      </c>
      <c r="K44" s="8">
        <v>318</v>
      </c>
    </row>
    <row r="45" spans="1:11" ht="17.25" customHeight="1" x14ac:dyDescent="0.2">
      <c r="A45" s="60"/>
      <c r="B45" s="76"/>
      <c r="C45" s="77"/>
      <c r="D45" s="7" t="s">
        <v>68</v>
      </c>
      <c r="E45" s="41"/>
      <c r="F45" s="5">
        <v>90</v>
      </c>
      <c r="G45" s="5">
        <v>0.1</v>
      </c>
      <c r="H45" s="5">
        <f t="shared" si="5"/>
        <v>9</v>
      </c>
      <c r="I45" s="5">
        <f t="shared" si="6"/>
        <v>1.8</v>
      </c>
      <c r="J45" s="26">
        <f t="shared" si="3"/>
        <v>10.8</v>
      </c>
      <c r="K45" s="8">
        <v>319</v>
      </c>
    </row>
    <row r="46" spans="1:11" ht="30" x14ac:dyDescent="0.2">
      <c r="A46" s="59" t="s">
        <v>57</v>
      </c>
      <c r="B46" s="78" t="s">
        <v>69</v>
      </c>
      <c r="C46" s="79"/>
      <c r="D46" s="7" t="s">
        <v>70</v>
      </c>
      <c r="E46" s="82" t="s">
        <v>71</v>
      </c>
      <c r="F46" s="8">
        <v>48.6</v>
      </c>
      <c r="G46" s="5">
        <v>0.1</v>
      </c>
      <c r="H46" s="5">
        <f t="shared" si="5"/>
        <v>4.8600000000000003</v>
      </c>
      <c r="I46" s="5">
        <f t="shared" si="6"/>
        <v>0.97</v>
      </c>
      <c r="J46" s="26">
        <f t="shared" si="3"/>
        <v>5.83</v>
      </c>
      <c r="K46" s="8">
        <v>320</v>
      </c>
    </row>
    <row r="47" spans="1:11" ht="35.25" customHeight="1" x14ac:dyDescent="0.2">
      <c r="A47" s="60"/>
      <c r="B47" s="80"/>
      <c r="C47" s="81"/>
      <c r="D47" s="7" t="s">
        <v>72</v>
      </c>
      <c r="E47" s="83"/>
      <c r="F47" s="5">
        <v>67.8</v>
      </c>
      <c r="G47" s="5">
        <v>0.1</v>
      </c>
      <c r="H47" s="5">
        <f t="shared" si="5"/>
        <v>6.78</v>
      </c>
      <c r="I47" s="5">
        <f t="shared" si="6"/>
        <v>1.36</v>
      </c>
      <c r="J47" s="26">
        <f t="shared" si="3"/>
        <v>8.14</v>
      </c>
      <c r="K47" s="8">
        <v>321</v>
      </c>
    </row>
    <row r="48" spans="1:11" x14ac:dyDescent="0.2">
      <c r="A48" s="31" t="s">
        <v>73</v>
      </c>
      <c r="B48" s="32"/>
      <c r="C48" s="32"/>
      <c r="D48" s="32"/>
      <c r="E48" s="32"/>
      <c r="F48" s="32"/>
      <c r="G48" s="32"/>
      <c r="H48" s="32"/>
      <c r="I48" s="32"/>
      <c r="J48" s="32"/>
      <c r="K48" s="33"/>
    </row>
    <row r="49" spans="1:11" x14ac:dyDescent="0.2">
      <c r="A49" s="59" t="s">
        <v>31</v>
      </c>
      <c r="B49" s="72" t="s">
        <v>74</v>
      </c>
      <c r="C49" s="28" t="s">
        <v>75</v>
      </c>
      <c r="D49" s="30"/>
      <c r="E49" s="39" t="s">
        <v>10</v>
      </c>
      <c r="F49" s="8">
        <v>126</v>
      </c>
      <c r="G49" s="5">
        <v>0.1</v>
      </c>
      <c r="H49" s="5">
        <f t="shared" ref="H49:H57" si="7">SUM(G49*F49,0)</f>
        <v>12.600000000000001</v>
      </c>
      <c r="I49" s="5">
        <f t="shared" si="6"/>
        <v>2.52</v>
      </c>
      <c r="J49" s="26">
        <f t="shared" ref="J49:J57" si="8">H49+I49</f>
        <v>15.120000000000001</v>
      </c>
      <c r="K49" s="8">
        <v>331</v>
      </c>
    </row>
    <row r="50" spans="1:11" x14ac:dyDescent="0.2">
      <c r="A50" s="60"/>
      <c r="B50" s="73"/>
      <c r="C50" s="28" t="s">
        <v>76</v>
      </c>
      <c r="D50" s="30"/>
      <c r="E50" s="40"/>
      <c r="F50" s="8">
        <v>138</v>
      </c>
      <c r="G50" s="5">
        <v>0.1</v>
      </c>
      <c r="H50" s="5">
        <f t="shared" si="7"/>
        <v>13.8</v>
      </c>
      <c r="I50" s="5">
        <f t="shared" si="6"/>
        <v>2.76</v>
      </c>
      <c r="J50" s="26">
        <f t="shared" si="8"/>
        <v>16.560000000000002</v>
      </c>
      <c r="K50" s="8">
        <v>332</v>
      </c>
    </row>
    <row r="51" spans="1:11" x14ac:dyDescent="0.2">
      <c r="A51" s="23" t="s">
        <v>32</v>
      </c>
      <c r="B51" s="28" t="s">
        <v>78</v>
      </c>
      <c r="C51" s="29"/>
      <c r="D51" s="30"/>
      <c r="E51" s="10" t="s">
        <v>10</v>
      </c>
      <c r="F51" s="8">
        <v>94.2</v>
      </c>
      <c r="G51" s="5">
        <v>0.1</v>
      </c>
      <c r="H51" s="5">
        <f t="shared" si="7"/>
        <v>9.42</v>
      </c>
      <c r="I51" s="5">
        <f t="shared" si="6"/>
        <v>1.88</v>
      </c>
      <c r="J51" s="26">
        <f t="shared" si="8"/>
        <v>11.3</v>
      </c>
      <c r="K51" s="8">
        <v>333</v>
      </c>
    </row>
    <row r="52" spans="1:11" x14ac:dyDescent="0.2">
      <c r="A52" s="59" t="s">
        <v>77</v>
      </c>
      <c r="B52" s="63" t="s">
        <v>80</v>
      </c>
      <c r="C52" s="64"/>
      <c r="D52" s="7" t="s">
        <v>81</v>
      </c>
      <c r="E52" s="39" t="s">
        <v>82</v>
      </c>
      <c r="F52" s="8">
        <v>93</v>
      </c>
      <c r="G52" s="5">
        <v>0.1</v>
      </c>
      <c r="H52" s="5">
        <f t="shared" si="7"/>
        <v>9.3000000000000007</v>
      </c>
      <c r="I52" s="5">
        <f t="shared" si="6"/>
        <v>1.86</v>
      </c>
      <c r="J52" s="26">
        <f t="shared" si="8"/>
        <v>11.16</v>
      </c>
      <c r="K52" s="8">
        <v>334</v>
      </c>
    </row>
    <row r="53" spans="1:11" x14ac:dyDescent="0.2">
      <c r="A53" s="65"/>
      <c r="B53" s="74"/>
      <c r="C53" s="75"/>
      <c r="D53" s="7" t="s">
        <v>83</v>
      </c>
      <c r="E53" s="40"/>
      <c r="F53" s="5">
        <v>103.2</v>
      </c>
      <c r="G53" s="5">
        <v>0.1</v>
      </c>
      <c r="H53" s="5">
        <f t="shared" si="7"/>
        <v>10.32</v>
      </c>
      <c r="I53" s="5">
        <f t="shared" si="6"/>
        <v>2.06</v>
      </c>
      <c r="J53" s="26">
        <f t="shared" si="8"/>
        <v>12.38</v>
      </c>
      <c r="K53" s="8">
        <v>335</v>
      </c>
    </row>
    <row r="54" spans="1:11" x14ac:dyDescent="0.2">
      <c r="A54" s="65"/>
      <c r="B54" s="74"/>
      <c r="C54" s="75"/>
      <c r="D54" s="7" t="s">
        <v>84</v>
      </c>
      <c r="E54" s="40"/>
      <c r="F54" s="5">
        <v>89.4</v>
      </c>
      <c r="G54" s="5">
        <v>0.1</v>
      </c>
      <c r="H54" s="5">
        <f t="shared" si="7"/>
        <v>8.9400000000000013</v>
      </c>
      <c r="I54" s="5">
        <f t="shared" si="6"/>
        <v>1.79</v>
      </c>
      <c r="J54" s="26">
        <f t="shared" si="8"/>
        <v>10.73</v>
      </c>
      <c r="K54" s="8">
        <v>336</v>
      </c>
    </row>
    <row r="55" spans="1:11" x14ac:dyDescent="0.2">
      <c r="A55" s="60"/>
      <c r="B55" s="76"/>
      <c r="C55" s="77"/>
      <c r="D55" s="7" t="s">
        <v>85</v>
      </c>
      <c r="E55" s="41"/>
      <c r="F55" s="5">
        <v>89.4</v>
      </c>
      <c r="G55" s="5">
        <v>0.1</v>
      </c>
      <c r="H55" s="5">
        <f t="shared" si="7"/>
        <v>8.9400000000000013</v>
      </c>
      <c r="I55" s="5">
        <f t="shared" si="6"/>
        <v>1.79</v>
      </c>
      <c r="J55" s="26">
        <f t="shared" si="8"/>
        <v>10.73</v>
      </c>
      <c r="K55" s="8">
        <v>337</v>
      </c>
    </row>
    <row r="56" spans="1:11" x14ac:dyDescent="0.2">
      <c r="A56" s="23" t="s">
        <v>79</v>
      </c>
      <c r="B56" s="69" t="s">
        <v>87</v>
      </c>
      <c r="C56" s="70"/>
      <c r="D56" s="71"/>
      <c r="E56" s="10" t="s">
        <v>82</v>
      </c>
      <c r="F56" s="5">
        <v>141</v>
      </c>
      <c r="G56" s="5">
        <v>0.1</v>
      </c>
      <c r="H56" s="5">
        <f t="shared" si="7"/>
        <v>14.100000000000001</v>
      </c>
      <c r="I56" s="5">
        <f t="shared" si="6"/>
        <v>2.82</v>
      </c>
      <c r="J56" s="26">
        <f t="shared" si="8"/>
        <v>16.920000000000002</v>
      </c>
      <c r="K56" s="8">
        <v>338</v>
      </c>
    </row>
    <row r="57" spans="1:11" x14ac:dyDescent="0.2">
      <c r="A57" s="23" t="s">
        <v>86</v>
      </c>
      <c r="B57" s="28" t="s">
        <v>88</v>
      </c>
      <c r="C57" s="29"/>
      <c r="D57" s="30"/>
      <c r="E57" s="10" t="s">
        <v>89</v>
      </c>
      <c r="F57" s="5">
        <v>60</v>
      </c>
      <c r="G57" s="5">
        <v>0.1</v>
      </c>
      <c r="H57" s="5">
        <f t="shared" si="7"/>
        <v>6</v>
      </c>
      <c r="I57" s="5">
        <f t="shared" si="6"/>
        <v>1.2</v>
      </c>
      <c r="J57" s="26">
        <f t="shared" si="8"/>
        <v>7.2</v>
      </c>
      <c r="K57" s="8">
        <v>339</v>
      </c>
    </row>
    <row r="58" spans="1:11" x14ac:dyDescent="0.2">
      <c r="A58" s="48" t="s">
        <v>90</v>
      </c>
      <c r="B58" s="49"/>
      <c r="C58" s="49"/>
      <c r="D58" s="49"/>
      <c r="E58" s="49"/>
      <c r="F58" s="49"/>
      <c r="G58" s="49"/>
      <c r="H58" s="49"/>
      <c r="I58" s="49"/>
      <c r="J58" s="49"/>
      <c r="K58" s="50"/>
    </row>
    <row r="59" spans="1:11" x14ac:dyDescent="0.2">
      <c r="A59" s="21" t="s">
        <v>36</v>
      </c>
      <c r="B59" s="28" t="s">
        <v>91</v>
      </c>
      <c r="C59" s="29"/>
      <c r="D59" s="30"/>
      <c r="E59" s="8" t="s">
        <v>7</v>
      </c>
      <c r="F59" s="5">
        <v>49.2</v>
      </c>
      <c r="G59" s="5">
        <v>0.1</v>
      </c>
      <c r="H59" s="5">
        <f t="shared" ref="H59:H67" si="9">SUM(G59*F59,0)</f>
        <v>4.9200000000000008</v>
      </c>
      <c r="I59" s="5">
        <f t="shared" ref="I59:I91" si="10">ROUND(H59*20/100,2)</f>
        <v>0.98</v>
      </c>
      <c r="J59" s="26">
        <f t="shared" ref="J59:J67" si="11">H59+I59</f>
        <v>5.9</v>
      </c>
      <c r="K59" s="8">
        <v>340</v>
      </c>
    </row>
    <row r="60" spans="1:11" x14ac:dyDescent="0.2">
      <c r="A60" s="23" t="s">
        <v>33</v>
      </c>
      <c r="B60" s="28" t="s">
        <v>92</v>
      </c>
      <c r="C60" s="29"/>
      <c r="D60" s="30"/>
      <c r="E60" s="8" t="s">
        <v>7</v>
      </c>
      <c r="F60" s="5">
        <v>216</v>
      </c>
      <c r="G60" s="5">
        <v>0.1</v>
      </c>
      <c r="H60" s="5">
        <f t="shared" si="9"/>
        <v>21.6</v>
      </c>
      <c r="I60" s="5">
        <f t="shared" si="10"/>
        <v>4.32</v>
      </c>
      <c r="J60" s="26">
        <f t="shared" si="11"/>
        <v>25.92</v>
      </c>
      <c r="K60" s="8">
        <v>341</v>
      </c>
    </row>
    <row r="61" spans="1:11" x14ac:dyDescent="0.2">
      <c r="A61" s="59" t="s">
        <v>34</v>
      </c>
      <c r="B61" s="68" t="s">
        <v>93</v>
      </c>
      <c r="C61" s="28" t="s">
        <v>94</v>
      </c>
      <c r="D61" s="30"/>
      <c r="E61" s="34" t="s">
        <v>10</v>
      </c>
      <c r="F61" s="8">
        <v>7.08</v>
      </c>
      <c r="G61" s="5">
        <v>0.1</v>
      </c>
      <c r="H61" s="5">
        <f t="shared" si="9"/>
        <v>0.70800000000000007</v>
      </c>
      <c r="I61" s="5">
        <f t="shared" si="10"/>
        <v>0.14000000000000001</v>
      </c>
      <c r="J61" s="26">
        <f t="shared" si="11"/>
        <v>0.84800000000000009</v>
      </c>
      <c r="K61" s="8">
        <v>342</v>
      </c>
    </row>
    <row r="62" spans="1:11" x14ac:dyDescent="0.2">
      <c r="A62" s="60"/>
      <c r="B62" s="68"/>
      <c r="C62" s="28" t="s">
        <v>95</v>
      </c>
      <c r="D62" s="30"/>
      <c r="E62" s="34"/>
      <c r="F62" s="8">
        <v>9.24</v>
      </c>
      <c r="G62" s="5">
        <v>0.1</v>
      </c>
      <c r="H62" s="5">
        <f t="shared" si="9"/>
        <v>0.92400000000000004</v>
      </c>
      <c r="I62" s="5">
        <f t="shared" si="10"/>
        <v>0.18</v>
      </c>
      <c r="J62" s="26">
        <f t="shared" si="11"/>
        <v>1.1040000000000001</v>
      </c>
      <c r="K62" s="8">
        <v>343</v>
      </c>
    </row>
    <row r="63" spans="1:11" x14ac:dyDescent="0.2">
      <c r="A63" s="23" t="s">
        <v>35</v>
      </c>
      <c r="B63" s="28" t="s">
        <v>96</v>
      </c>
      <c r="C63" s="29"/>
      <c r="D63" s="30"/>
      <c r="E63" s="8" t="s">
        <v>10</v>
      </c>
      <c r="F63" s="5">
        <v>46.8</v>
      </c>
      <c r="G63" s="5">
        <v>0.1</v>
      </c>
      <c r="H63" s="5">
        <f t="shared" si="9"/>
        <v>4.68</v>
      </c>
      <c r="I63" s="5">
        <f t="shared" si="10"/>
        <v>0.94</v>
      </c>
      <c r="J63" s="26">
        <f t="shared" si="11"/>
        <v>5.6199999999999992</v>
      </c>
      <c r="K63" s="8">
        <v>344</v>
      </c>
    </row>
    <row r="64" spans="1:11" x14ac:dyDescent="0.2">
      <c r="A64" s="23" t="s">
        <v>153</v>
      </c>
      <c r="B64" s="28" t="s">
        <v>97</v>
      </c>
      <c r="C64" s="29"/>
      <c r="D64" s="30"/>
      <c r="E64" s="8" t="s">
        <v>98</v>
      </c>
      <c r="F64" s="5">
        <v>44.4</v>
      </c>
      <c r="G64" s="5">
        <v>0.1</v>
      </c>
      <c r="H64" s="5">
        <f t="shared" si="9"/>
        <v>4.4400000000000004</v>
      </c>
      <c r="I64" s="5">
        <f t="shared" si="10"/>
        <v>0.89</v>
      </c>
      <c r="J64" s="26">
        <f t="shared" si="11"/>
        <v>5.33</v>
      </c>
      <c r="K64" s="8">
        <v>345</v>
      </c>
    </row>
    <row r="65" spans="1:11" x14ac:dyDescent="0.2">
      <c r="A65" s="59" t="s">
        <v>154</v>
      </c>
      <c r="B65" s="68" t="s">
        <v>99</v>
      </c>
      <c r="C65" s="68"/>
      <c r="D65" s="7" t="s">
        <v>100</v>
      </c>
      <c r="E65" s="34" t="s">
        <v>98</v>
      </c>
      <c r="F65" s="8">
        <v>173.4</v>
      </c>
      <c r="G65" s="5">
        <v>0.1</v>
      </c>
      <c r="H65" s="5">
        <f t="shared" si="9"/>
        <v>17.34</v>
      </c>
      <c r="I65" s="5">
        <f t="shared" si="10"/>
        <v>3.47</v>
      </c>
      <c r="J65" s="26">
        <f t="shared" si="11"/>
        <v>20.81</v>
      </c>
      <c r="K65" s="8">
        <v>346</v>
      </c>
    </row>
    <row r="66" spans="1:11" x14ac:dyDescent="0.2">
      <c r="A66" s="65"/>
      <c r="B66" s="68"/>
      <c r="C66" s="68"/>
      <c r="D66" s="7" t="s">
        <v>101</v>
      </c>
      <c r="E66" s="34"/>
      <c r="F66" s="5">
        <v>99.6</v>
      </c>
      <c r="G66" s="5">
        <v>0.1</v>
      </c>
      <c r="H66" s="5">
        <f t="shared" si="9"/>
        <v>9.9600000000000009</v>
      </c>
      <c r="I66" s="5">
        <f t="shared" si="10"/>
        <v>1.99</v>
      </c>
      <c r="J66" s="26">
        <f t="shared" si="11"/>
        <v>11.950000000000001</v>
      </c>
      <c r="K66" s="8">
        <v>347</v>
      </c>
    </row>
    <row r="67" spans="1:11" x14ac:dyDescent="0.2">
      <c r="A67" s="60"/>
      <c r="B67" s="68"/>
      <c r="C67" s="68"/>
      <c r="D67" s="7" t="s">
        <v>102</v>
      </c>
      <c r="E67" s="34"/>
      <c r="F67" s="5">
        <v>82.8</v>
      </c>
      <c r="G67" s="5">
        <v>0.1</v>
      </c>
      <c r="H67" s="5">
        <f t="shared" si="9"/>
        <v>8.2799999999999994</v>
      </c>
      <c r="I67" s="5">
        <f t="shared" si="10"/>
        <v>1.66</v>
      </c>
      <c r="J67" s="26">
        <f t="shared" si="11"/>
        <v>9.94</v>
      </c>
      <c r="K67" s="8">
        <v>348</v>
      </c>
    </row>
    <row r="68" spans="1:11" x14ac:dyDescent="0.2">
      <c r="A68" s="59" t="s">
        <v>155</v>
      </c>
      <c r="B68" s="62" t="s">
        <v>103</v>
      </c>
      <c r="C68" s="37" t="s">
        <v>104</v>
      </c>
      <c r="D68" s="38"/>
      <c r="E68" s="39" t="s">
        <v>10</v>
      </c>
      <c r="F68" s="9">
        <v>20.399999999999999</v>
      </c>
      <c r="G68" s="5">
        <v>0.1</v>
      </c>
      <c r="H68" s="5">
        <f>SUM(G68*F68,0)</f>
        <v>2.04</v>
      </c>
      <c r="I68" s="5">
        <f t="shared" si="10"/>
        <v>0.41</v>
      </c>
      <c r="J68" s="26">
        <f t="shared" ref="J68:J84" si="12">H68+I68</f>
        <v>2.4500000000000002</v>
      </c>
      <c r="K68" s="8">
        <v>349</v>
      </c>
    </row>
    <row r="69" spans="1:11" x14ac:dyDescent="0.2">
      <c r="A69" s="65"/>
      <c r="B69" s="66"/>
      <c r="C69" s="28" t="s">
        <v>105</v>
      </c>
      <c r="D69" s="30"/>
      <c r="E69" s="40"/>
      <c r="F69" s="9">
        <v>16.8</v>
      </c>
      <c r="G69" s="5">
        <v>0.1</v>
      </c>
      <c r="H69" s="5">
        <f t="shared" ref="H69:H76" si="13">SUM(G69*F69,0)</f>
        <v>1.6800000000000002</v>
      </c>
      <c r="I69" s="5">
        <f t="shared" si="10"/>
        <v>0.34</v>
      </c>
      <c r="J69" s="26">
        <f t="shared" si="12"/>
        <v>2.02</v>
      </c>
      <c r="K69" s="8">
        <v>350</v>
      </c>
    </row>
    <row r="70" spans="1:11" x14ac:dyDescent="0.2">
      <c r="A70" s="65"/>
      <c r="B70" s="66"/>
      <c r="C70" s="28" t="s">
        <v>106</v>
      </c>
      <c r="D70" s="30"/>
      <c r="E70" s="40"/>
      <c r="F70" s="9">
        <v>13.2</v>
      </c>
      <c r="G70" s="5">
        <v>0.1</v>
      </c>
      <c r="H70" s="5">
        <f t="shared" si="13"/>
        <v>1.32</v>
      </c>
      <c r="I70" s="5">
        <f t="shared" si="10"/>
        <v>0.26</v>
      </c>
      <c r="J70" s="26">
        <f t="shared" si="12"/>
        <v>1.58</v>
      </c>
      <c r="K70" s="8">
        <v>351</v>
      </c>
    </row>
    <row r="71" spans="1:11" x14ac:dyDescent="0.2">
      <c r="A71" s="65"/>
      <c r="B71" s="66"/>
      <c r="C71" s="28" t="s">
        <v>107</v>
      </c>
      <c r="D71" s="30"/>
      <c r="E71" s="40"/>
      <c r="F71" s="9">
        <v>3</v>
      </c>
      <c r="G71" s="5">
        <v>0.1</v>
      </c>
      <c r="H71" s="5">
        <f t="shared" si="13"/>
        <v>0.30000000000000004</v>
      </c>
      <c r="I71" s="5">
        <f t="shared" si="10"/>
        <v>0.06</v>
      </c>
      <c r="J71" s="26">
        <f t="shared" si="12"/>
        <v>0.36000000000000004</v>
      </c>
      <c r="K71" s="8">
        <v>352</v>
      </c>
    </row>
    <row r="72" spans="1:11" x14ac:dyDescent="0.2">
      <c r="A72" s="65"/>
      <c r="B72" s="66"/>
      <c r="C72" s="28" t="s">
        <v>108</v>
      </c>
      <c r="D72" s="30"/>
      <c r="E72" s="40"/>
      <c r="F72" s="9">
        <v>17.399999999999999</v>
      </c>
      <c r="G72" s="5">
        <v>0.1</v>
      </c>
      <c r="H72" s="5">
        <f t="shared" si="13"/>
        <v>1.74</v>
      </c>
      <c r="I72" s="5">
        <f t="shared" si="10"/>
        <v>0.35</v>
      </c>
      <c r="J72" s="26">
        <f t="shared" si="12"/>
        <v>2.09</v>
      </c>
      <c r="K72" s="8">
        <v>353</v>
      </c>
    </row>
    <row r="73" spans="1:11" x14ac:dyDescent="0.2">
      <c r="A73" s="65"/>
      <c r="B73" s="66"/>
      <c r="C73" s="28" t="s">
        <v>109</v>
      </c>
      <c r="D73" s="30"/>
      <c r="E73" s="40"/>
      <c r="F73" s="9">
        <v>8.4</v>
      </c>
      <c r="G73" s="5">
        <v>0.1</v>
      </c>
      <c r="H73" s="5">
        <f t="shared" si="13"/>
        <v>0.84000000000000008</v>
      </c>
      <c r="I73" s="5">
        <f t="shared" si="10"/>
        <v>0.17</v>
      </c>
      <c r="J73" s="26">
        <f t="shared" si="12"/>
        <v>1.01</v>
      </c>
      <c r="K73" s="8">
        <v>354</v>
      </c>
    </row>
    <row r="74" spans="1:11" x14ac:dyDescent="0.2">
      <c r="A74" s="65"/>
      <c r="B74" s="66"/>
      <c r="C74" s="28" t="s">
        <v>110</v>
      </c>
      <c r="D74" s="30"/>
      <c r="E74" s="40"/>
      <c r="F74" s="9">
        <v>8.4</v>
      </c>
      <c r="G74" s="5">
        <v>0.1</v>
      </c>
      <c r="H74" s="5">
        <f t="shared" si="13"/>
        <v>0.84000000000000008</v>
      </c>
      <c r="I74" s="5">
        <f t="shared" si="10"/>
        <v>0.17</v>
      </c>
      <c r="J74" s="26">
        <f t="shared" si="12"/>
        <v>1.01</v>
      </c>
      <c r="K74" s="8">
        <v>355</v>
      </c>
    </row>
    <row r="75" spans="1:11" x14ac:dyDescent="0.2">
      <c r="A75" s="60"/>
      <c r="B75" s="67"/>
      <c r="C75" s="28" t="s">
        <v>111</v>
      </c>
      <c r="D75" s="30"/>
      <c r="E75" s="41"/>
      <c r="F75" s="9">
        <v>21</v>
      </c>
      <c r="G75" s="5">
        <v>0.1</v>
      </c>
      <c r="H75" s="5">
        <f t="shared" si="13"/>
        <v>2.1</v>
      </c>
      <c r="I75" s="5">
        <f t="shared" si="10"/>
        <v>0.42</v>
      </c>
      <c r="J75" s="26">
        <f t="shared" si="12"/>
        <v>2.52</v>
      </c>
      <c r="K75" s="8">
        <v>356</v>
      </c>
    </row>
    <row r="76" spans="1:11" x14ac:dyDescent="0.2">
      <c r="A76" s="23" t="s">
        <v>156</v>
      </c>
      <c r="B76" s="28" t="s">
        <v>112</v>
      </c>
      <c r="C76" s="29"/>
      <c r="D76" s="30"/>
      <c r="E76" s="8" t="s">
        <v>12</v>
      </c>
      <c r="F76" s="5">
        <v>7.2</v>
      </c>
      <c r="G76" s="5">
        <v>0.1</v>
      </c>
      <c r="H76" s="5">
        <f t="shared" si="13"/>
        <v>0.72000000000000008</v>
      </c>
      <c r="I76" s="5">
        <f t="shared" si="10"/>
        <v>0.14000000000000001</v>
      </c>
      <c r="J76" s="26">
        <f t="shared" si="12"/>
        <v>0.8600000000000001</v>
      </c>
      <c r="K76" s="8">
        <v>357</v>
      </c>
    </row>
    <row r="77" spans="1:11" x14ac:dyDescent="0.2">
      <c r="A77" s="59" t="s">
        <v>157</v>
      </c>
      <c r="B77" s="61" t="s">
        <v>113</v>
      </c>
      <c r="C77" s="37" t="s">
        <v>84</v>
      </c>
      <c r="D77" s="38"/>
      <c r="E77" s="34" t="s">
        <v>152</v>
      </c>
      <c r="F77" s="9">
        <v>45.6</v>
      </c>
      <c r="G77" s="5">
        <v>0.1</v>
      </c>
      <c r="H77" s="5">
        <f>SUM(G77*F77,0)</f>
        <v>4.5600000000000005</v>
      </c>
      <c r="I77" s="5">
        <f t="shared" si="10"/>
        <v>0.91</v>
      </c>
      <c r="J77" s="26">
        <f t="shared" si="12"/>
        <v>5.4700000000000006</v>
      </c>
      <c r="K77" s="8">
        <v>358</v>
      </c>
    </row>
    <row r="78" spans="1:11" x14ac:dyDescent="0.2">
      <c r="A78" s="65"/>
      <c r="B78" s="61"/>
      <c r="C78" s="28" t="s">
        <v>114</v>
      </c>
      <c r="D78" s="30"/>
      <c r="E78" s="34"/>
      <c r="F78" s="9">
        <v>29.4</v>
      </c>
      <c r="G78" s="5">
        <v>0.1</v>
      </c>
      <c r="H78" s="5">
        <f t="shared" ref="H78:H81" si="14">SUM(G78*F78,0)</f>
        <v>2.94</v>
      </c>
      <c r="I78" s="5">
        <f t="shared" si="10"/>
        <v>0.59</v>
      </c>
      <c r="J78" s="26">
        <f t="shared" si="12"/>
        <v>3.53</v>
      </c>
      <c r="K78" s="8">
        <v>359</v>
      </c>
    </row>
    <row r="79" spans="1:11" x14ac:dyDescent="0.2">
      <c r="A79" s="65"/>
      <c r="B79" s="61"/>
      <c r="C79" s="28" t="s">
        <v>115</v>
      </c>
      <c r="D79" s="30"/>
      <c r="E79" s="34"/>
      <c r="F79" s="9">
        <v>22.8</v>
      </c>
      <c r="G79" s="5">
        <v>0.1</v>
      </c>
      <c r="H79" s="5">
        <f t="shared" si="14"/>
        <v>2.2800000000000002</v>
      </c>
      <c r="I79" s="5">
        <f t="shared" si="10"/>
        <v>0.46</v>
      </c>
      <c r="J79" s="26">
        <f t="shared" si="12"/>
        <v>2.74</v>
      </c>
      <c r="K79" s="8">
        <v>360</v>
      </c>
    </row>
    <row r="80" spans="1:11" x14ac:dyDescent="0.2">
      <c r="A80" s="65"/>
      <c r="B80" s="61"/>
      <c r="C80" s="28" t="s">
        <v>85</v>
      </c>
      <c r="D80" s="30"/>
      <c r="E80" s="34"/>
      <c r="F80" s="9">
        <v>6.6</v>
      </c>
      <c r="G80" s="5">
        <v>0.1</v>
      </c>
      <c r="H80" s="5">
        <f t="shared" si="14"/>
        <v>0.66</v>
      </c>
      <c r="I80" s="5">
        <f t="shared" si="10"/>
        <v>0.13</v>
      </c>
      <c r="J80" s="26">
        <f t="shared" si="12"/>
        <v>0.79</v>
      </c>
      <c r="K80" s="8">
        <v>361</v>
      </c>
    </row>
    <row r="81" spans="1:11" x14ac:dyDescent="0.2">
      <c r="A81" s="60"/>
      <c r="B81" s="61"/>
      <c r="C81" s="28" t="s">
        <v>116</v>
      </c>
      <c r="D81" s="30"/>
      <c r="E81" s="34"/>
      <c r="F81" s="9">
        <v>4.2</v>
      </c>
      <c r="G81" s="5">
        <v>0.1</v>
      </c>
      <c r="H81" s="5">
        <f t="shared" si="14"/>
        <v>0.42000000000000004</v>
      </c>
      <c r="I81" s="5">
        <f t="shared" si="10"/>
        <v>0.08</v>
      </c>
      <c r="J81" s="26">
        <f t="shared" si="12"/>
        <v>0.5</v>
      </c>
      <c r="K81" s="8">
        <v>362</v>
      </c>
    </row>
    <row r="82" spans="1:11" x14ac:dyDescent="0.2">
      <c r="A82" s="59" t="s">
        <v>158</v>
      </c>
      <c r="B82" s="61" t="s">
        <v>117</v>
      </c>
      <c r="C82" s="37" t="s">
        <v>118</v>
      </c>
      <c r="D82" s="38"/>
      <c r="E82" s="34" t="s">
        <v>119</v>
      </c>
      <c r="F82" s="9">
        <v>5.4</v>
      </c>
      <c r="G82" s="5">
        <v>0.1</v>
      </c>
      <c r="H82" s="5">
        <f>SUM(G82*F82,0)</f>
        <v>0.54</v>
      </c>
      <c r="I82" s="5">
        <f t="shared" si="10"/>
        <v>0.11</v>
      </c>
      <c r="J82" s="26">
        <f t="shared" si="12"/>
        <v>0.65</v>
      </c>
      <c r="K82" s="8">
        <v>363</v>
      </c>
    </row>
    <row r="83" spans="1:11" x14ac:dyDescent="0.2">
      <c r="A83" s="65"/>
      <c r="B83" s="61"/>
      <c r="C83" s="28" t="s">
        <v>120</v>
      </c>
      <c r="D83" s="30"/>
      <c r="E83" s="34"/>
      <c r="F83" s="9">
        <v>13.8</v>
      </c>
      <c r="G83" s="5">
        <v>0.1</v>
      </c>
      <c r="H83" s="5">
        <f t="shared" ref="H83:H84" si="15">SUM(G83*F83,0)</f>
        <v>1.3800000000000001</v>
      </c>
      <c r="I83" s="5">
        <f t="shared" si="10"/>
        <v>0.28000000000000003</v>
      </c>
      <c r="J83" s="26">
        <f t="shared" si="12"/>
        <v>1.6600000000000001</v>
      </c>
      <c r="K83" s="8">
        <v>364</v>
      </c>
    </row>
    <row r="84" spans="1:11" ht="18" customHeight="1" x14ac:dyDescent="0.2">
      <c r="A84" s="60"/>
      <c r="B84" s="61"/>
      <c r="C84" s="28" t="s">
        <v>121</v>
      </c>
      <c r="D84" s="30"/>
      <c r="E84" s="34"/>
      <c r="F84" s="9">
        <v>24</v>
      </c>
      <c r="G84" s="5">
        <v>0.1</v>
      </c>
      <c r="H84" s="5">
        <f t="shared" si="15"/>
        <v>2.4000000000000004</v>
      </c>
      <c r="I84" s="5">
        <f t="shared" si="10"/>
        <v>0.48</v>
      </c>
      <c r="J84" s="26">
        <f t="shared" si="12"/>
        <v>2.8800000000000003</v>
      </c>
      <c r="K84" s="8">
        <v>365</v>
      </c>
    </row>
    <row r="85" spans="1:11" x14ac:dyDescent="0.2">
      <c r="A85" s="56" t="s">
        <v>122</v>
      </c>
      <c r="B85" s="57"/>
      <c r="C85" s="57"/>
      <c r="D85" s="57"/>
      <c r="E85" s="57"/>
      <c r="F85" s="57"/>
      <c r="G85" s="57"/>
      <c r="H85" s="57"/>
      <c r="I85" s="57"/>
      <c r="J85" s="57"/>
      <c r="K85" s="58"/>
    </row>
    <row r="86" spans="1:11" x14ac:dyDescent="0.2">
      <c r="A86" s="21" t="s">
        <v>123</v>
      </c>
      <c r="B86" s="37" t="s">
        <v>124</v>
      </c>
      <c r="C86" s="55"/>
      <c r="D86" s="38"/>
      <c r="E86" s="8" t="s">
        <v>125</v>
      </c>
      <c r="F86" s="9">
        <v>50.8</v>
      </c>
      <c r="G86" s="5">
        <v>0.1</v>
      </c>
      <c r="H86" s="5">
        <f>SUM(G86*F86,0)</f>
        <v>5.08</v>
      </c>
      <c r="I86" s="5">
        <f t="shared" si="10"/>
        <v>1.02</v>
      </c>
      <c r="J86" s="26">
        <f t="shared" ref="J86:J91" si="16">H86+I86</f>
        <v>6.1</v>
      </c>
      <c r="K86" s="8">
        <v>367</v>
      </c>
    </row>
    <row r="87" spans="1:11" x14ac:dyDescent="0.2">
      <c r="A87" s="59" t="s">
        <v>126</v>
      </c>
      <c r="B87" s="61" t="s">
        <v>127</v>
      </c>
      <c r="C87" s="37" t="s">
        <v>128</v>
      </c>
      <c r="D87" s="38"/>
      <c r="E87" s="34" t="s">
        <v>125</v>
      </c>
      <c r="F87" s="9">
        <v>3.36</v>
      </c>
      <c r="G87" s="5">
        <v>0.1</v>
      </c>
      <c r="H87" s="5">
        <f>SUM(G87*F87,0)</f>
        <v>0.33600000000000002</v>
      </c>
      <c r="I87" s="5">
        <f t="shared" si="10"/>
        <v>7.0000000000000007E-2</v>
      </c>
      <c r="J87" s="26">
        <f t="shared" si="16"/>
        <v>0.40600000000000003</v>
      </c>
      <c r="K87" s="8">
        <v>374</v>
      </c>
    </row>
    <row r="88" spans="1:11" x14ac:dyDescent="0.2">
      <c r="A88" s="60"/>
      <c r="B88" s="62"/>
      <c r="C88" s="63" t="s">
        <v>129</v>
      </c>
      <c r="D88" s="64"/>
      <c r="E88" s="39"/>
      <c r="F88" s="24">
        <v>4.2</v>
      </c>
      <c r="G88" s="5">
        <v>0.1</v>
      </c>
      <c r="H88" s="25">
        <f t="shared" ref="H88:H91" si="17">SUM(G88*F88,0)</f>
        <v>0.42000000000000004</v>
      </c>
      <c r="I88" s="5">
        <f t="shared" si="10"/>
        <v>0.08</v>
      </c>
      <c r="J88" s="26">
        <f t="shared" si="16"/>
        <v>0.5</v>
      </c>
      <c r="K88" s="10">
        <v>375</v>
      </c>
    </row>
    <row r="89" spans="1:11" x14ac:dyDescent="0.2">
      <c r="A89" s="21" t="s">
        <v>130</v>
      </c>
      <c r="B89" s="37" t="s">
        <v>131</v>
      </c>
      <c r="C89" s="55"/>
      <c r="D89" s="38"/>
      <c r="E89" s="10" t="s">
        <v>125</v>
      </c>
      <c r="F89" s="24">
        <v>6.72</v>
      </c>
      <c r="G89" s="5">
        <v>0.1</v>
      </c>
      <c r="H89" s="25">
        <f t="shared" si="17"/>
        <v>0.67200000000000004</v>
      </c>
      <c r="I89" s="5">
        <f t="shared" si="10"/>
        <v>0.13</v>
      </c>
      <c r="J89" s="26">
        <f t="shared" si="16"/>
        <v>0.80200000000000005</v>
      </c>
      <c r="K89" s="10">
        <v>376</v>
      </c>
    </row>
    <row r="90" spans="1:11" x14ac:dyDescent="0.2">
      <c r="A90" s="21" t="s">
        <v>159</v>
      </c>
      <c r="B90" s="37" t="s">
        <v>133</v>
      </c>
      <c r="C90" s="55"/>
      <c r="D90" s="38"/>
      <c r="E90" s="10" t="s">
        <v>125</v>
      </c>
      <c r="F90" s="24">
        <v>37.200000000000003</v>
      </c>
      <c r="G90" s="5">
        <v>0.1</v>
      </c>
      <c r="H90" s="25">
        <f t="shared" si="17"/>
        <v>3.7200000000000006</v>
      </c>
      <c r="I90" s="5">
        <f t="shared" si="10"/>
        <v>0.74</v>
      </c>
      <c r="J90" s="26">
        <f t="shared" si="16"/>
        <v>4.4600000000000009</v>
      </c>
      <c r="K90" s="10">
        <v>380</v>
      </c>
    </row>
    <row r="91" spans="1:11" x14ac:dyDescent="0.2">
      <c r="A91" s="21" t="s">
        <v>132</v>
      </c>
      <c r="B91" s="37" t="s">
        <v>134</v>
      </c>
      <c r="C91" s="55"/>
      <c r="D91" s="38"/>
      <c r="E91" s="10" t="s">
        <v>139</v>
      </c>
      <c r="F91" s="24">
        <v>42</v>
      </c>
      <c r="G91" s="5">
        <v>0.1</v>
      </c>
      <c r="H91" s="25">
        <f t="shared" si="17"/>
        <v>4.2</v>
      </c>
      <c r="I91" s="5">
        <f t="shared" si="10"/>
        <v>0.84</v>
      </c>
      <c r="J91" s="26">
        <f t="shared" si="16"/>
        <v>5.04</v>
      </c>
      <c r="K91" s="10">
        <v>381</v>
      </c>
    </row>
    <row r="92" spans="1:11" x14ac:dyDescent="0.2">
      <c r="A92" s="56" t="s">
        <v>135</v>
      </c>
      <c r="B92" s="57"/>
      <c r="C92" s="57"/>
      <c r="D92" s="57"/>
      <c r="E92" s="57"/>
      <c r="F92" s="57"/>
      <c r="G92" s="57"/>
      <c r="H92" s="57"/>
      <c r="I92" s="57"/>
      <c r="J92" s="57"/>
      <c r="K92" s="58"/>
    </row>
    <row r="93" spans="1:11" x14ac:dyDescent="0.2">
      <c r="A93" s="21" t="s">
        <v>136</v>
      </c>
      <c r="B93" s="28" t="s">
        <v>137</v>
      </c>
      <c r="C93" s="29"/>
      <c r="D93" s="30"/>
      <c r="E93" s="8" t="s">
        <v>139</v>
      </c>
      <c r="F93" s="9">
        <v>12</v>
      </c>
      <c r="G93" s="5">
        <v>0.1</v>
      </c>
      <c r="H93" s="5">
        <f t="shared" ref="H93" si="18">SUM(G93*F93,0)</f>
        <v>1.2000000000000002</v>
      </c>
      <c r="I93" s="5">
        <f t="shared" ref="I93" si="19">ROUND(H93*20/100,2)</f>
        <v>0.24</v>
      </c>
      <c r="J93" s="26">
        <f t="shared" ref="J93" si="20">H93+I93</f>
        <v>1.4400000000000002</v>
      </c>
      <c r="K93" s="8">
        <v>401</v>
      </c>
    </row>
    <row r="96" spans="1:11" ht="15.75" x14ac:dyDescent="0.25">
      <c r="A96" s="42"/>
      <c r="B96" s="42"/>
      <c r="C96" s="42"/>
      <c r="D96" s="2"/>
      <c r="E96" s="2"/>
      <c r="F96" s="13"/>
      <c r="G96" s="27"/>
      <c r="H96" s="27"/>
      <c r="I96" s="27"/>
      <c r="J96" s="27"/>
      <c r="K96" s="27"/>
    </row>
  </sheetData>
  <mergeCells count="115">
    <mergeCell ref="A7:K7"/>
    <mergeCell ref="A8:K8"/>
    <mergeCell ref="A9:K9"/>
    <mergeCell ref="B12:D12"/>
    <mergeCell ref="B13:D13"/>
    <mergeCell ref="A14:K14"/>
    <mergeCell ref="A19:A27"/>
    <mergeCell ref="B19:B27"/>
    <mergeCell ref="C22:C23"/>
    <mergeCell ref="C19:D19"/>
    <mergeCell ref="C20:D20"/>
    <mergeCell ref="C21:D21"/>
    <mergeCell ref="C24:D24"/>
    <mergeCell ref="C25:D25"/>
    <mergeCell ref="C26:D26"/>
    <mergeCell ref="B28:D28"/>
    <mergeCell ref="A29:A30"/>
    <mergeCell ref="B29:D30"/>
    <mergeCell ref="E29:E30"/>
    <mergeCell ref="B31:D31"/>
    <mergeCell ref="B32:D32"/>
    <mergeCell ref="B15:B18"/>
    <mergeCell ref="C15:D15"/>
    <mergeCell ref="E15:E18"/>
    <mergeCell ref="C16:D16"/>
    <mergeCell ref="C17:D17"/>
    <mergeCell ref="C18:D18"/>
    <mergeCell ref="C27:D27"/>
    <mergeCell ref="A15:A18"/>
    <mergeCell ref="B37:D37"/>
    <mergeCell ref="A38:A41"/>
    <mergeCell ref="B38:B41"/>
    <mergeCell ref="C38:D38"/>
    <mergeCell ref="E38:E41"/>
    <mergeCell ref="C39:D39"/>
    <mergeCell ref="C40:D40"/>
    <mergeCell ref="C41:D41"/>
    <mergeCell ref="B33:B34"/>
    <mergeCell ref="C33:D33"/>
    <mergeCell ref="E33:E34"/>
    <mergeCell ref="C34:D34"/>
    <mergeCell ref="B35:D35"/>
    <mergeCell ref="B36:D36"/>
    <mergeCell ref="A33:A34"/>
    <mergeCell ref="A43:A45"/>
    <mergeCell ref="B43:C45"/>
    <mergeCell ref="E43:E45"/>
    <mergeCell ref="A46:A47"/>
    <mergeCell ref="B46:C47"/>
    <mergeCell ref="E46:E47"/>
    <mergeCell ref="B42:D42"/>
    <mergeCell ref="A52:A55"/>
    <mergeCell ref="B52:C55"/>
    <mergeCell ref="E52:E55"/>
    <mergeCell ref="B56:D56"/>
    <mergeCell ref="B57:D57"/>
    <mergeCell ref="A58:K58"/>
    <mergeCell ref="A48:K48"/>
    <mergeCell ref="B49:B50"/>
    <mergeCell ref="C49:D49"/>
    <mergeCell ref="E49:E50"/>
    <mergeCell ref="C50:D50"/>
    <mergeCell ref="B51:D51"/>
    <mergeCell ref="A49:A50"/>
    <mergeCell ref="C73:D73"/>
    <mergeCell ref="C74:D74"/>
    <mergeCell ref="B63:D63"/>
    <mergeCell ref="B64:D64"/>
    <mergeCell ref="A65:A67"/>
    <mergeCell ref="B65:C67"/>
    <mergeCell ref="E65:E67"/>
    <mergeCell ref="B59:D59"/>
    <mergeCell ref="B60:D60"/>
    <mergeCell ref="A61:A62"/>
    <mergeCell ref="B61:B62"/>
    <mergeCell ref="C61:D61"/>
    <mergeCell ref="E61:E62"/>
    <mergeCell ref="C62:D62"/>
    <mergeCell ref="A82:A84"/>
    <mergeCell ref="B82:B84"/>
    <mergeCell ref="C82:D82"/>
    <mergeCell ref="E82:E84"/>
    <mergeCell ref="C83:D83"/>
    <mergeCell ref="C84:D84"/>
    <mergeCell ref="C75:D75"/>
    <mergeCell ref="B76:D76"/>
    <mergeCell ref="A77:A81"/>
    <mergeCell ref="B77:B81"/>
    <mergeCell ref="C77:D77"/>
    <mergeCell ref="E77:E81"/>
    <mergeCell ref="C78:D78"/>
    <mergeCell ref="C79:D79"/>
    <mergeCell ref="C80:D80"/>
    <mergeCell ref="C81:D81"/>
    <mergeCell ref="A68:A75"/>
    <mergeCell ref="B68:B75"/>
    <mergeCell ref="C68:D68"/>
    <mergeCell ref="E68:E75"/>
    <mergeCell ref="C69:D69"/>
    <mergeCell ref="C70:D70"/>
    <mergeCell ref="C71:D71"/>
    <mergeCell ref="C72:D72"/>
    <mergeCell ref="A96:C96"/>
    <mergeCell ref="B89:D89"/>
    <mergeCell ref="B90:D90"/>
    <mergeCell ref="B91:D91"/>
    <mergeCell ref="A92:K92"/>
    <mergeCell ref="B93:D93"/>
    <mergeCell ref="A85:K85"/>
    <mergeCell ref="B86:D86"/>
    <mergeCell ref="A87:A88"/>
    <mergeCell ref="B87:B88"/>
    <mergeCell ref="C87:D87"/>
    <mergeCell ref="E87:E88"/>
    <mergeCell ref="C88:D88"/>
  </mergeCells>
  <pageMargins left="0.7" right="0.7" top="0.75" bottom="0.75" header="0.3" footer="0.3"/>
  <pageSetup paperSize="9" scale="83" orientation="portrait" r:id="rId1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новое 2</vt:lpstr>
      <vt:lpstr>'новое 2'!Область_печати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Пользователь Windows</cp:lastModifiedBy>
  <cp:lastPrinted>2025-01-09T07:13:43Z</cp:lastPrinted>
  <dcterms:created xsi:type="dcterms:W3CDTF">2016-03-30T08:34:44Z</dcterms:created>
  <dcterms:modified xsi:type="dcterms:W3CDTF">2025-01-17T13:45:07Z</dcterms:modified>
</cp:coreProperties>
</file>